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Hoja1" sheetId="1" r:id="rId1"/>
  </sheets>
  <definedNames>
    <definedName name="_Hlk21696843" localSheetId="0">'Hoja1'!$B$5</definedName>
    <definedName name="_Hlk45643951" localSheetId="0">'Hoja1'!$B$3</definedName>
  </definedNames>
  <calcPr fullCalcOnLoad="1"/>
</workbook>
</file>

<file path=xl/sharedStrings.xml><?xml version="1.0" encoding="utf-8"?>
<sst xmlns="http://schemas.openxmlformats.org/spreadsheetml/2006/main" count="166" uniqueCount="122">
  <si>
    <t>N.º  EXPEDIENTE</t>
  </si>
  <si>
    <t>OBJETO DEL CONTRATO</t>
  </si>
  <si>
    <t>DURACIÓN</t>
  </si>
  <si>
    <t xml:space="preserve"> IMPORTE DE LICITACIÓN</t>
  </si>
  <si>
    <t xml:space="preserve"> IVA</t>
  </si>
  <si>
    <t xml:space="preserve"> TOTAL</t>
  </si>
  <si>
    <t>TIPO DE CONTRATO</t>
  </si>
  <si>
    <t>Nº DE LICITADORES</t>
  </si>
  <si>
    <t>FECHA ADJUDICACION</t>
  </si>
  <si>
    <t xml:space="preserve"> IMPORTE DE ADJUDICACIÓN</t>
  </si>
  <si>
    <t>ADJUDICATARIO</t>
  </si>
  <si>
    <t>CIF O DNI DEL ADJUDICATARIO</t>
  </si>
  <si>
    <t>OBSERVACIONES</t>
  </si>
  <si>
    <t>INSTALACIONES Y MANTENIMIENTOS GARPI, S.L.</t>
  </si>
  <si>
    <t>SERVICIO</t>
  </si>
  <si>
    <t>207CM/2020</t>
  </si>
  <si>
    <t>OBRAS</t>
  </si>
  <si>
    <t>85CM/2020</t>
  </si>
  <si>
    <t>363CM/2020</t>
  </si>
  <si>
    <t>365CM/2020</t>
  </si>
  <si>
    <t>379CM/2020</t>
  </si>
  <si>
    <t>396CM/2020</t>
  </si>
  <si>
    <t>398CM/2020</t>
  </si>
  <si>
    <t>417CM/2220</t>
  </si>
  <si>
    <t>428CM/2020</t>
  </si>
  <si>
    <t>429CM/2020</t>
  </si>
  <si>
    <t>459CM/2020</t>
  </si>
  <si>
    <t>505CM/2020</t>
  </si>
  <si>
    <t>529CM/2020</t>
  </si>
  <si>
    <t>531CM/2020</t>
  </si>
  <si>
    <t>servicio consistente en el diseño y elaboración de identidad corporativa para la Marca English Legacy Route, dentro del proyecto Uaditurs 2 inserto en el programa operativo de cooperación transfronteriza España-Portugal POCTEP 2014-2020, así como la elaboración del manual de uso de la misma.</t>
  </si>
  <si>
    <t>20 DÍAS</t>
  </si>
  <si>
    <t>ON24 SERVICIOS INTEGRALES DE COMUNICACIÓN, S.L.</t>
  </si>
  <si>
    <t>B91945964</t>
  </si>
  <si>
    <r>
      <t>suministro de sustitución de los rotativos naranjas por rotativos azules de la flota de vehículos del S.E.I.S.</t>
    </r>
    <r>
      <rPr>
        <sz val="7.5"/>
        <color indexed="8"/>
        <rFont val="Verdana"/>
        <family val="2"/>
      </rPr>
      <t>,</t>
    </r>
    <r>
      <rPr>
        <sz val="9"/>
        <color indexed="8"/>
        <rFont val="Verdana"/>
        <family val="2"/>
      </rPr>
      <t xml:space="preserve"> y su adecuación a la legislación vigente en relación a la señalización de luces de emergencias, del Excmo. Ayuntamiento de Huelva</t>
    </r>
  </si>
  <si>
    <t>60 DÍAS</t>
  </si>
  <si>
    <t>SUMINISTRO</t>
  </si>
  <si>
    <t>ONAUTO, S.L.</t>
  </si>
  <si>
    <t>A78965795</t>
  </si>
  <si>
    <t>servicio consistente en la producción artística de la actuación de “León Benavente”, el día 7 de agosto de 2020, en la Plaza de Toros la Merced de Huelva.</t>
  </si>
  <si>
    <t>1 DÍA</t>
  </si>
  <si>
    <t>MANUEL JESUS CASTILLA DÍAZ</t>
  </si>
  <si>
    <t>44214401Y</t>
  </si>
  <si>
    <t>servicio consistente en la producción artística de la actuación de “Luis Piedrahita”, el día 31 de julio de 2020, en la Plaza de Toros la Merced de Huelva.</t>
  </si>
  <si>
    <t>suministro de materiales necesarios para que la Zodiac cedida por Aduanas al SEIS, cumpla los requisitos exigidos para el abanderamiento y matriculación de las embarcaciones, así como el equipamiento de seguridad y de radiocomunicaciones que permita su uso como embarcación de rescate.</t>
  </si>
  <si>
    <t xml:space="preserve">30 DÍAS </t>
  </si>
  <si>
    <t>CIRSVIMAR, S.C. (NAUTICOL)</t>
  </si>
  <si>
    <t>J72281280</t>
  </si>
  <si>
    <t>servicio consistente en la producción de cursos formativos del programa “Huelva, Ciudad Cultura” desde los meses de julio a diciembre de 2020</t>
  </si>
  <si>
    <t>19 DÍAS</t>
  </si>
  <si>
    <t>DAVINIA MARÍA ROMÁN LATENTE</t>
  </si>
  <si>
    <t>48928552P</t>
  </si>
  <si>
    <t>servicio consistente en el mantenimiento preventivo, normativo y correctivo de los equipos e instalaciones de climatización y ACS de los edificios del Excmo. Ayuntamiento de Huelva (Andrés Estrada, Diego Lobato, Carolina Marín, Policía Local y Edificio Unión y el Fénix).</t>
  </si>
  <si>
    <t>77 DÍAS</t>
  </si>
  <si>
    <t>B91687186</t>
  </si>
  <si>
    <t>OBRAS DE ADECUACIÓN DE LOS VESTUARIOS, ASEOS DE DISCAPACITADOS Y REPARACIONES DE CRISTALERÍA EN EL PALACIO DE DEPORTES CAROLINA MARÍN, DEL EXCMO. AYUNTAMIENTO DE HUELVA</t>
  </si>
  <si>
    <t>MANTENIMIENTO DE INFRAESTRCUTURAS, S.A.</t>
  </si>
  <si>
    <t>A80173115</t>
  </si>
  <si>
    <t>OBRAS PARA LA INSTALACIÓN DE VENTILACIÓN EN LA SALA DE PRENSA PROVISIONAL DEL CAMEONATO DEL MUNDO DE BADMINTON EN EL PALACIO DE DEPORTES CAROLINA MARÍN, DEL EXCMO. AYUNTAMIENTO DE HUELVA.</t>
  </si>
  <si>
    <t>32 DÍAS</t>
  </si>
  <si>
    <t>TECSOLAR HUELVA 2008, S.L.</t>
  </si>
  <si>
    <t>B21455803</t>
  </si>
  <si>
    <t xml:space="preserve">SERVICIOS PARA LA REDACCIÓN DE PROYECTO BÁSICO Y DE EJECUCIÓN+ ESS+ EGR+EEE PARA LA INSTALACIÓN DE VIVIENDAS MODULARES DE ACCESIBILIDAD UNIVERSAL </t>
  </si>
  <si>
    <t>10 DÍAS</t>
  </si>
  <si>
    <t>FERNANDO BARÓN PÉREZ</t>
  </si>
  <si>
    <t>29742812V</t>
  </si>
  <si>
    <t>Obra consistente en la adecuación de espacio de oficinas para la reubicación del personal adscrito al Departamento de Contratación del Excmo. Ayuntamiento de Huelva</t>
  </si>
  <si>
    <t>2 MESES</t>
  </si>
  <si>
    <t>MARQ INTERIORES, S.L.</t>
  </si>
  <si>
    <t>B21491352</t>
  </si>
  <si>
    <t>suministro consistente en la adquisición, entrega y colocación de 200 vallas de plástico para la separación por zonas de los patios de los colegios públicos de la ciudad de Huelva, por protocolo COVID.</t>
  </si>
  <si>
    <t>suministro consistente en la adquisición y colocación de 20 Paquetes de Señalización de Seguridad COVID, para los colegios públicos de la ciudad de Huelva</t>
  </si>
  <si>
    <t>UNIKA PEPELERÍAS, S.L.</t>
  </si>
  <si>
    <t>B21462023</t>
  </si>
  <si>
    <t>ESTE CONTRATO FUE CELEBRADO EN EL SEGUNDO TRIMESTRE Y NO SE ENVIÓ POR OMISIÓN</t>
  </si>
  <si>
    <t>519CM/2020</t>
  </si>
  <si>
    <t>servicio consistente en la asistencia técnica para la creación de ANTEPROYECTO, PROYECTO Y PLIEGOS PARA EL CUMPLIMIENTO DEL OBJETIVO TEMÁTICO 2 DE LA EDUSI, (“MEJORAR EL ACCESO, EL USO Y LA CALIDAD DE LAS TECNOLOGÍAS DE LA INFORMACIÓN Y LA COMUNICACIÓN”): ESTRATEGIA DE DESARROLLO URBANO SOSTENIBLE E INTEGRADO DE LA CIUDAD DE HUELVA: REGENERACIÓN DE SU PULMÓN VERDE Y SOCIAL (EDUSI HUELVA PVPS),.</t>
  </si>
  <si>
    <t>XAIVO PROCESOS Y TECNOLOGÍA S.L.U.,</t>
  </si>
  <si>
    <t>B87487229</t>
  </si>
  <si>
    <t>441CM/2020</t>
  </si>
  <si>
    <t>442CM/2020</t>
  </si>
  <si>
    <t>493CM/2020</t>
  </si>
  <si>
    <t>499CM/2020</t>
  </si>
  <si>
    <t>502CM/2020</t>
  </si>
  <si>
    <t>503CM/2020</t>
  </si>
  <si>
    <t>504CM/2020</t>
  </si>
  <si>
    <t>525CM/2020</t>
  </si>
  <si>
    <t>527CM/2020</t>
  </si>
  <si>
    <t>538CM/2020</t>
  </si>
  <si>
    <t>servicio consistente en la producción artística del espectáculo teatral “El desguace de las musas”, de la compañía La Zaranda, que se representará el día 27 de septiembre de 2020</t>
  </si>
  <si>
    <t>SERVEIS DE L´ESPECTACLE FOCUS, S.A.</t>
  </si>
  <si>
    <t>A58116369</t>
  </si>
  <si>
    <t>servicio de contrato de alquiler de equipo de sonido e iluminación para el festival de flamenco Ciudad de Huelva.</t>
  </si>
  <si>
    <t>Db Sound Imagen y Sonido Profesional, S.L.</t>
  </si>
  <si>
    <t>B21531850</t>
  </si>
  <si>
    <t>servicio consistente en una representación de Danza, encuadrada en la programación del Festival Flamenco Ciudad de Huelva, interpretado por el Ballet Flamenco de Andalucía, que tendrá lugar el día 1 de octubre de 2020 en el Auditorio Casa Colón, de Huelva.</t>
  </si>
  <si>
    <t xml:space="preserve">2 DÍAS </t>
  </si>
  <si>
    <t>AGENCIA ANDALUZA DE INSTITUCIONES CULTURALES</t>
  </si>
  <si>
    <t>Q9155027-G</t>
  </si>
  <si>
    <t>servicio consistente en la actuación artística del guitarrista DON MANUEL DE LA LUZ VAZQUEZ, encuadrada en la programación del Festival Flamenco Ciudad de Huelva y que tendrá lugar el día 30 de septiembre de 2020.</t>
  </si>
  <si>
    <t>Manuel de la Luz Vázquez</t>
  </si>
  <si>
    <t>48908700M</t>
  </si>
  <si>
    <t>servicio consistente en producción de recursos de difusión y comunicación del proyecto edusi Huelva pvps.</t>
  </si>
  <si>
    <t>5 MESES</t>
  </si>
  <si>
    <t>ON24 Servicios Integrales de Comunicación, S.L.</t>
  </si>
  <si>
    <t>servicio consistente en producción de los espacios en los que se desarrollará el I FORO NACIONAL DE LA INDUSTRIA AUXILIAR</t>
  </si>
  <si>
    <t>Rocío Márquez Mateos</t>
  </si>
  <si>
    <t>48926667D</t>
  </si>
  <si>
    <t>servicio consistente en reparaciones de mantenimiento en instalaciones deportivas municipales, del Excmo. Ayuntamiento de Huelva</t>
  </si>
  <si>
    <t>3 MESES</t>
  </si>
  <si>
    <t>Pinturas El Alcazar, S.L.</t>
  </si>
  <si>
    <t>B21023114</t>
  </si>
  <si>
    <t>Contrato menor mixto de suministro y servicio consistente en la sustitución y reparaciones de Cerramientos Metálicos de diferentes pistas deportivas Municipales del Ayuntamiento de
Huelva (Polideportivos Andrés Estrada y Matadero).</t>
  </si>
  <si>
    <t>SERVICIO Y SUMINISTRO</t>
  </si>
  <si>
    <t>Manuela Picón Martín</t>
  </si>
  <si>
    <t>29781630B</t>
  </si>
  <si>
    <t>servicio consistente en la Organización y Desarrollo de Evento Deportivo (Feria del Deporte de la ciudad de Huelva).</t>
  </si>
  <si>
    <t>Sportjobs Consultoría y Eventos, S.L.</t>
  </si>
  <si>
    <t>B21535489</t>
  </si>
  <si>
    <t>servicio consistente en dotación de medios técnicos para la celebración del I FORO NACIONAL DE LA INDUSTRIA AUXILIAR en la ciudad de Huelva</t>
  </si>
  <si>
    <t>PROINSO SL</t>
  </si>
  <si>
    <t>B21033758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</si>
</sst>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5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sz val="9"/>
      <color indexed="8"/>
      <name val="Verdana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Liberation Sans1"/>
      <family val="0"/>
    </font>
    <font>
      <sz val="10"/>
      <name val="Liberation Sans1"/>
      <family val="0"/>
    </font>
    <font>
      <sz val="10"/>
      <color indexed="10"/>
      <name val="Liberation Sans1"/>
      <family val="0"/>
    </font>
    <font>
      <sz val="10"/>
      <name val="Verdana"/>
      <family val="2"/>
    </font>
    <font>
      <sz val="7.5"/>
      <color indexed="8"/>
      <name val="Verdana"/>
      <family val="2"/>
    </font>
    <font>
      <sz val="11"/>
      <color indexed="8"/>
      <name val="Liberation Sans1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Verdana1"/>
      <family val="0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Verdana"/>
      <family val="2"/>
    </font>
    <font>
      <sz val="10"/>
      <color rgb="FF000000"/>
      <name val="Liberation Sans1"/>
      <family val="0"/>
    </font>
    <font>
      <sz val="10"/>
      <color rgb="FFFF0000"/>
      <name val="Liberation Sans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49" fontId="5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4" fontId="5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4" fontId="51" fillId="0" borderId="0" xfId="0" applyNumberFormat="1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"/>
  <sheetViews>
    <sheetView tabSelected="1" zoomScalePageLayoutView="0" workbookViewId="0" topLeftCell="A1">
      <pane ySplit="1" topLeftCell="A19" activePane="bottomLeft" state="frozen"/>
      <selection pane="topLeft" activeCell="A1" sqref="A1"/>
      <selection pane="bottomLeft" activeCell="A26" sqref="A26"/>
    </sheetView>
  </sheetViews>
  <sheetFormatPr defaultColWidth="11.19921875" defaultRowHeight="14.25"/>
  <cols>
    <col min="1" max="1" width="13.8984375" style="14" customWidth="1"/>
    <col min="2" max="2" width="58.5" style="0" customWidth="1"/>
    <col min="3" max="3" width="10.59765625" style="0" customWidth="1"/>
    <col min="4" max="4" width="21" style="15" customWidth="1"/>
    <col min="5" max="5" width="12.5" style="15" customWidth="1"/>
    <col min="6" max="6" width="17.59765625" style="15" customWidth="1"/>
    <col min="7" max="7" width="26.19921875" style="0" customWidth="1"/>
    <col min="8" max="8" width="16.8984375" style="0" customWidth="1"/>
    <col min="9" max="9" width="14.5" style="0" customWidth="1"/>
    <col min="10" max="10" width="23" style="0" customWidth="1"/>
    <col min="11" max="11" width="16.3984375" style="0" customWidth="1"/>
    <col min="12" max="12" width="14.5" style="0" customWidth="1"/>
    <col min="13" max="13" width="47.59765625" style="0" customWidth="1"/>
    <col min="14" max="14" width="20.8984375" style="0" customWidth="1"/>
    <col min="15" max="15" width="49.69921875" style="0" customWidth="1"/>
    <col min="16" max="26" width="10.59765625" style="0" customWidth="1"/>
    <col min="27" max="16384" width="11" style="0" customWidth="1"/>
  </cols>
  <sheetData>
    <row r="1" spans="1:16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</v>
      </c>
      <c r="L1" s="2" t="s">
        <v>5</v>
      </c>
      <c r="M1" s="2" t="s">
        <v>10</v>
      </c>
      <c r="N1" s="2" t="s">
        <v>11</v>
      </c>
      <c r="O1" s="2" t="s">
        <v>12</v>
      </c>
      <c r="P1" s="2"/>
    </row>
    <row r="2" spans="1:16" ht="48">
      <c r="A2" s="4" t="s">
        <v>17</v>
      </c>
      <c r="B2" s="19" t="s">
        <v>34</v>
      </c>
      <c r="C2" s="20" t="s">
        <v>35</v>
      </c>
      <c r="D2" s="20">
        <v>9917.35</v>
      </c>
      <c r="E2" s="20">
        <v>2082.65</v>
      </c>
      <c r="F2" s="20">
        <f>D2+E2</f>
        <v>12000</v>
      </c>
      <c r="G2" s="7" t="s">
        <v>36</v>
      </c>
      <c r="H2" s="7">
        <v>3</v>
      </c>
      <c r="I2" s="25">
        <v>44057</v>
      </c>
      <c r="J2" s="26">
        <v>9216.43</v>
      </c>
      <c r="K2" s="26">
        <f>J2*0.21</f>
        <v>1935.4503</v>
      </c>
      <c r="L2" s="26">
        <f>J2+K2</f>
        <v>11151.8803</v>
      </c>
      <c r="M2" s="7" t="s">
        <v>37</v>
      </c>
      <c r="N2" s="7" t="s">
        <v>38</v>
      </c>
      <c r="O2" s="5"/>
      <c r="P2" s="5"/>
    </row>
    <row r="3" spans="1:14" s="9" customFormat="1" ht="33.75">
      <c r="A3" s="6" t="s">
        <v>18</v>
      </c>
      <c r="B3" s="16" t="s">
        <v>39</v>
      </c>
      <c r="C3" s="20" t="s">
        <v>40</v>
      </c>
      <c r="D3" s="20">
        <v>8000</v>
      </c>
      <c r="E3" s="20">
        <f>Hoja1!$D3*0.21</f>
        <v>1680</v>
      </c>
      <c r="F3" s="20">
        <f>Hoja1!$D3+Hoja1!$E3</f>
        <v>9680</v>
      </c>
      <c r="G3" s="7" t="s">
        <v>14</v>
      </c>
      <c r="H3" s="7">
        <v>1</v>
      </c>
      <c r="I3" s="25">
        <v>44027</v>
      </c>
      <c r="J3" s="26">
        <v>8000</v>
      </c>
      <c r="K3" s="26">
        <f>Hoja1!$J3*0.21</f>
        <v>1680</v>
      </c>
      <c r="L3" s="26">
        <f>Hoja1!$J3+Hoja1!$K3</f>
        <v>9680</v>
      </c>
      <c r="M3" s="7" t="s">
        <v>41</v>
      </c>
      <c r="N3" s="7" t="s">
        <v>42</v>
      </c>
    </row>
    <row r="4" spans="1:14" s="9" customFormat="1" ht="33.75">
      <c r="A4" s="7" t="s">
        <v>19</v>
      </c>
      <c r="B4" s="16" t="s">
        <v>39</v>
      </c>
      <c r="C4" s="20" t="s">
        <v>40</v>
      </c>
      <c r="D4" s="20">
        <v>8000</v>
      </c>
      <c r="E4" s="20">
        <f>Hoja1!$D4*0.21</f>
        <v>1680</v>
      </c>
      <c r="F4" s="20">
        <f>Hoja1!$D4+Hoja1!$E4</f>
        <v>9680</v>
      </c>
      <c r="G4" s="7" t="s">
        <v>14</v>
      </c>
      <c r="H4" s="7">
        <v>1</v>
      </c>
      <c r="I4" s="25">
        <v>44035</v>
      </c>
      <c r="J4" s="26">
        <v>8000</v>
      </c>
      <c r="K4" s="26">
        <f>Hoja1!$J4*0.21</f>
        <v>1680</v>
      </c>
      <c r="L4" s="26">
        <f>Hoja1!$J4+Hoja1!$K4</f>
        <v>9680</v>
      </c>
      <c r="M4" s="7" t="s">
        <v>41</v>
      </c>
      <c r="N4" s="7" t="s">
        <v>42</v>
      </c>
    </row>
    <row r="5" spans="1:23" s="11" customFormat="1" ht="33.75">
      <c r="A5" s="7" t="s">
        <v>20</v>
      </c>
      <c r="B5" s="16" t="s">
        <v>43</v>
      </c>
      <c r="C5" s="20" t="s">
        <v>40</v>
      </c>
      <c r="D5" s="20">
        <v>4500</v>
      </c>
      <c r="E5" s="20">
        <f>Hoja1!$D5*0.21</f>
        <v>945</v>
      </c>
      <c r="F5" s="20">
        <f>Hoja1!$D5+Hoja1!$E5</f>
        <v>5445</v>
      </c>
      <c r="G5" s="7" t="s">
        <v>14</v>
      </c>
      <c r="H5" s="7">
        <v>1</v>
      </c>
      <c r="I5" s="25">
        <v>44035</v>
      </c>
      <c r="J5" s="26">
        <v>4500</v>
      </c>
      <c r="K5" s="26">
        <f>Hoja1!$J5*0.21</f>
        <v>945</v>
      </c>
      <c r="L5" s="26">
        <f>Hoja1!$J5+Hoja1!$K5</f>
        <v>5445</v>
      </c>
      <c r="M5" s="7" t="s">
        <v>41</v>
      </c>
      <c r="N5" s="7" t="s">
        <v>42</v>
      </c>
      <c r="O5" s="10"/>
      <c r="P5" s="10"/>
      <c r="Q5" s="10"/>
      <c r="R5" s="10"/>
      <c r="S5" s="10"/>
      <c r="T5" s="10"/>
      <c r="U5" s="10"/>
      <c r="V5" s="10"/>
      <c r="W5" s="10"/>
    </row>
    <row r="6" spans="1:51" ht="56.25">
      <c r="A6" s="7" t="s">
        <v>21</v>
      </c>
      <c r="B6" s="16" t="s">
        <v>44</v>
      </c>
      <c r="C6" s="20" t="s">
        <v>45</v>
      </c>
      <c r="D6" s="20">
        <v>10112.72</v>
      </c>
      <c r="E6" s="20">
        <f>Hoja1!$D6*0.21</f>
        <v>2123.6711999999998</v>
      </c>
      <c r="F6" s="20">
        <f>Hoja1!$D6+Hoja1!$E6</f>
        <v>12236.391199999998</v>
      </c>
      <c r="G6" s="7" t="s">
        <v>36</v>
      </c>
      <c r="H6" s="7">
        <v>3</v>
      </c>
      <c r="I6" s="25">
        <v>44072</v>
      </c>
      <c r="J6" s="26">
        <v>10032.9</v>
      </c>
      <c r="K6" s="26">
        <f>Hoja1!$J6*0.21</f>
        <v>2106.9089999999997</v>
      </c>
      <c r="L6" s="26">
        <f>Hoja1!$J6+Hoja1!$K6</f>
        <v>12139.809</v>
      </c>
      <c r="M6" s="7" t="s">
        <v>46</v>
      </c>
      <c r="N6" s="7" t="s">
        <v>47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33.75">
      <c r="A7" s="7" t="s">
        <v>22</v>
      </c>
      <c r="B7" s="16" t="s">
        <v>48</v>
      </c>
      <c r="C7" s="20" t="s">
        <v>49</v>
      </c>
      <c r="D7" s="20">
        <v>12500</v>
      </c>
      <c r="E7" s="20">
        <f>Hoja1!$D7*0.21</f>
        <v>2625</v>
      </c>
      <c r="F7" s="20">
        <f>Hoja1!$D7+Hoja1!$E7</f>
        <v>15125</v>
      </c>
      <c r="G7" s="7" t="s">
        <v>14</v>
      </c>
      <c r="H7" s="7">
        <v>1</v>
      </c>
      <c r="I7" s="25">
        <v>44042</v>
      </c>
      <c r="J7" s="26">
        <v>12500</v>
      </c>
      <c r="K7" s="26">
        <f>Hoja1!$J7*0.21</f>
        <v>2625</v>
      </c>
      <c r="L7" s="26">
        <f>Hoja1!$J7+Hoja1!$K7</f>
        <v>15125</v>
      </c>
      <c r="M7" s="7" t="s">
        <v>50</v>
      </c>
      <c r="N7" s="7" t="s">
        <v>51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45">
      <c r="A8" s="7" t="s">
        <v>23</v>
      </c>
      <c r="B8" s="16" t="s">
        <v>52</v>
      </c>
      <c r="C8" s="20" t="s">
        <v>53</v>
      </c>
      <c r="D8" s="20">
        <v>12140</v>
      </c>
      <c r="E8" s="20">
        <f>Hoja1!$D8*0.21</f>
        <v>2549.4</v>
      </c>
      <c r="F8" s="20">
        <f>Hoja1!$D8+Hoja1!$E8</f>
        <v>14689.4</v>
      </c>
      <c r="G8" s="7" t="s">
        <v>14</v>
      </c>
      <c r="H8" s="7">
        <v>3</v>
      </c>
      <c r="I8" s="25">
        <v>44027</v>
      </c>
      <c r="J8" s="26">
        <v>11900</v>
      </c>
      <c r="K8" s="26">
        <f>Hoja1!$J8*0.21</f>
        <v>2499</v>
      </c>
      <c r="L8" s="26">
        <f>Hoja1!$J8+Hoja1!$K8</f>
        <v>14399</v>
      </c>
      <c r="M8" s="7" t="s">
        <v>13</v>
      </c>
      <c r="N8" s="7" t="s">
        <v>54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45">
      <c r="A9" s="7" t="s">
        <v>24</v>
      </c>
      <c r="B9" s="16" t="s">
        <v>58</v>
      </c>
      <c r="C9" s="20" t="s">
        <v>59</v>
      </c>
      <c r="D9" s="20">
        <v>34499.29</v>
      </c>
      <c r="E9" s="20">
        <f>Hoja1!$D9*0.21</f>
        <v>7244.8509</v>
      </c>
      <c r="F9" s="20">
        <f>Hoja1!$D9+Hoja1!$E9</f>
        <v>41744.1409</v>
      </c>
      <c r="G9" s="7" t="s">
        <v>16</v>
      </c>
      <c r="H9" s="8">
        <v>3</v>
      </c>
      <c r="I9" s="25">
        <v>44072</v>
      </c>
      <c r="J9" s="26">
        <v>31155.23</v>
      </c>
      <c r="K9" s="26">
        <f>Hoja1!$J9*0.21</f>
        <v>6542.5983</v>
      </c>
      <c r="L9" s="26">
        <f>Hoja1!$J9+Hoja1!$K9</f>
        <v>37697.8283</v>
      </c>
      <c r="M9" s="7" t="s">
        <v>60</v>
      </c>
      <c r="N9" s="7" t="s">
        <v>61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33.75">
      <c r="A10" s="7" t="s">
        <v>25</v>
      </c>
      <c r="B10" s="16" t="s">
        <v>55</v>
      </c>
      <c r="C10" s="20" t="s">
        <v>35</v>
      </c>
      <c r="D10" s="20">
        <v>14000</v>
      </c>
      <c r="E10" s="20">
        <f>Hoja1!$D10*0.21</f>
        <v>2940</v>
      </c>
      <c r="F10" s="20">
        <f>Hoja1!$D10+Hoja1!$E10</f>
        <v>16940</v>
      </c>
      <c r="G10" s="7" t="s">
        <v>16</v>
      </c>
      <c r="H10" s="7">
        <v>3</v>
      </c>
      <c r="I10" s="25">
        <v>44075</v>
      </c>
      <c r="J10" s="26">
        <v>13967</v>
      </c>
      <c r="K10" s="26">
        <f>Hoja1!$J10*0.21</f>
        <v>2933.0699999999997</v>
      </c>
      <c r="L10" s="26">
        <f>Hoja1!$J10+Hoja1!$K10</f>
        <v>16900.07</v>
      </c>
      <c r="M10" s="7" t="s">
        <v>56</v>
      </c>
      <c r="N10" s="7" t="s">
        <v>57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38.25">
      <c r="A11" s="7" t="s">
        <v>79</v>
      </c>
      <c r="B11" s="19" t="s">
        <v>108</v>
      </c>
      <c r="C11" s="20" t="s">
        <v>109</v>
      </c>
      <c r="D11" s="20">
        <v>14462.81</v>
      </c>
      <c r="E11" s="20">
        <f>Hoja1!$D11*0.21</f>
        <v>3037.1901</v>
      </c>
      <c r="F11" s="20">
        <f>Hoja1!$D11+Hoja1!$E11</f>
        <v>17500.000099999997</v>
      </c>
      <c r="G11" s="7" t="s">
        <v>14</v>
      </c>
      <c r="H11" s="8">
        <v>3</v>
      </c>
      <c r="I11" s="25">
        <v>44098</v>
      </c>
      <c r="J11" s="26">
        <v>14300</v>
      </c>
      <c r="K11" s="26">
        <f>Hoja1!$J11*0.21</f>
        <v>3003</v>
      </c>
      <c r="L11" s="26">
        <f>Hoja1!$J11+Hoja1!$K11</f>
        <v>17303</v>
      </c>
      <c r="M11" s="7" t="s">
        <v>110</v>
      </c>
      <c r="N11" s="7" t="s">
        <v>111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51">
      <c r="A12" s="7" t="s">
        <v>80</v>
      </c>
      <c r="B12" s="28" t="s">
        <v>112</v>
      </c>
      <c r="C12" s="20" t="s">
        <v>67</v>
      </c>
      <c r="D12" s="20">
        <v>14500</v>
      </c>
      <c r="E12" s="20">
        <f>Hoja1!$D12*0.21</f>
        <v>3045</v>
      </c>
      <c r="F12" s="20">
        <f>Hoja1!$D12+Hoja1!$E12</f>
        <v>17545</v>
      </c>
      <c r="G12" s="7" t="s">
        <v>113</v>
      </c>
      <c r="H12" s="8">
        <v>3</v>
      </c>
      <c r="I12" s="25">
        <v>44096</v>
      </c>
      <c r="J12" s="26">
        <v>14300</v>
      </c>
      <c r="K12" s="26">
        <f>Hoja1!$J12*0.21</f>
        <v>3003</v>
      </c>
      <c r="L12" s="26">
        <f>Hoja1!$J12+Hoja1!$K12</f>
        <v>17303</v>
      </c>
      <c r="M12" s="7" t="s">
        <v>114</v>
      </c>
      <c r="N12" s="7" t="s">
        <v>115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33.75">
      <c r="A13" s="7" t="s">
        <v>26</v>
      </c>
      <c r="B13" s="16" t="s">
        <v>62</v>
      </c>
      <c r="C13" s="20" t="s">
        <v>63</v>
      </c>
      <c r="D13" s="20">
        <v>8264.46</v>
      </c>
      <c r="E13" s="20">
        <v>1735.53</v>
      </c>
      <c r="F13" s="20">
        <f>Hoja1!$D13+Hoja1!$E13</f>
        <v>9999.99</v>
      </c>
      <c r="G13" s="7" t="s">
        <v>14</v>
      </c>
      <c r="H13" s="7">
        <v>1</v>
      </c>
      <c r="I13" s="25">
        <v>44050</v>
      </c>
      <c r="J13" s="26">
        <v>8264.46</v>
      </c>
      <c r="K13" s="26">
        <v>1735.53</v>
      </c>
      <c r="L13" s="26">
        <f>Hoja1!$J13+Hoja1!$K13</f>
        <v>9999.99</v>
      </c>
      <c r="M13" s="7" t="s">
        <v>64</v>
      </c>
      <c r="N13" s="7" t="s">
        <v>65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38.25">
      <c r="A14" s="7" t="s">
        <v>81</v>
      </c>
      <c r="B14" s="19" t="s">
        <v>89</v>
      </c>
      <c r="C14" s="20" t="s">
        <v>40</v>
      </c>
      <c r="D14" s="20">
        <v>4990</v>
      </c>
      <c r="E14" s="20">
        <f>Hoja1!$D14*0.21</f>
        <v>1047.8999999999999</v>
      </c>
      <c r="F14" s="20">
        <f>Hoja1!$D14+Hoja1!$E14</f>
        <v>6037.9</v>
      </c>
      <c r="G14" s="7" t="s">
        <v>14</v>
      </c>
      <c r="H14" s="8">
        <v>1</v>
      </c>
      <c r="I14" s="25">
        <v>44099</v>
      </c>
      <c r="J14" s="26">
        <v>4990</v>
      </c>
      <c r="K14" s="26">
        <f>Hoja1!$J14*0.21</f>
        <v>1047.8999999999999</v>
      </c>
      <c r="L14" s="26">
        <f>Hoja1!$J14+Hoja1!$K14</f>
        <v>6037.9</v>
      </c>
      <c r="M14" s="7" t="s">
        <v>90</v>
      </c>
      <c r="N14" s="7" t="s">
        <v>91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25.5">
      <c r="A15" s="7" t="s">
        <v>82</v>
      </c>
      <c r="B15" s="19" t="s">
        <v>92</v>
      </c>
      <c r="C15" s="20" t="s">
        <v>96</v>
      </c>
      <c r="D15" s="20">
        <v>5600</v>
      </c>
      <c r="E15" s="20">
        <f>Hoja1!$D15*0.21</f>
        <v>1176</v>
      </c>
      <c r="F15" s="20">
        <f>Hoja1!$D15+Hoja1!$E15</f>
        <v>6776</v>
      </c>
      <c r="G15" s="7" t="s">
        <v>14</v>
      </c>
      <c r="H15" s="8">
        <v>3</v>
      </c>
      <c r="I15" s="25">
        <v>44104</v>
      </c>
      <c r="J15" s="26">
        <v>5040</v>
      </c>
      <c r="K15" s="26">
        <f>Hoja1!$J15*0.21</f>
        <v>1058.3999999999999</v>
      </c>
      <c r="L15" s="26">
        <f>Hoja1!$J15+Hoja1!$K15</f>
        <v>6098.4</v>
      </c>
      <c r="M15" s="7" t="s">
        <v>93</v>
      </c>
      <c r="N15" s="7" t="s">
        <v>94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51">
      <c r="A16" s="7" t="s">
        <v>83</v>
      </c>
      <c r="B16" s="19" t="s">
        <v>95</v>
      </c>
      <c r="C16" s="20" t="s">
        <v>40</v>
      </c>
      <c r="D16" s="20">
        <v>8500</v>
      </c>
      <c r="E16" s="20">
        <v>0</v>
      </c>
      <c r="F16" s="20">
        <f>Hoja1!$D16+Hoja1!$E16</f>
        <v>8500</v>
      </c>
      <c r="G16" s="7" t="s">
        <v>14</v>
      </c>
      <c r="H16" s="8">
        <v>1</v>
      </c>
      <c r="I16" s="25">
        <v>44104</v>
      </c>
      <c r="J16" s="26">
        <v>8050</v>
      </c>
      <c r="K16" s="26">
        <v>0</v>
      </c>
      <c r="L16" s="26">
        <f>Hoja1!$J16+Hoja1!$K16</f>
        <v>8050</v>
      </c>
      <c r="M16" s="7" t="s">
        <v>97</v>
      </c>
      <c r="N16" s="7" t="s">
        <v>98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ht="51">
      <c r="A17" s="7" t="s">
        <v>84</v>
      </c>
      <c r="B17" s="19" t="s">
        <v>99</v>
      </c>
      <c r="C17" s="20" t="s">
        <v>40</v>
      </c>
      <c r="D17" s="20">
        <v>10000</v>
      </c>
      <c r="E17" s="20">
        <f>Hoja1!$D17*0.21</f>
        <v>2100</v>
      </c>
      <c r="F17" s="20">
        <f>Hoja1!$D17+Hoja1!$E17</f>
        <v>12100</v>
      </c>
      <c r="G17" s="7" t="s">
        <v>14</v>
      </c>
      <c r="H17" s="8">
        <v>1</v>
      </c>
      <c r="I17" s="25">
        <v>44103</v>
      </c>
      <c r="J17" s="26">
        <v>10000</v>
      </c>
      <c r="K17" s="26">
        <f>Hoja1!$J17*0.21</f>
        <v>2100</v>
      </c>
      <c r="L17" s="26">
        <f>Hoja1!$J17+Hoja1!$K17</f>
        <v>12100</v>
      </c>
      <c r="M17" s="7" t="s">
        <v>100</v>
      </c>
      <c r="N17" s="7" t="s">
        <v>101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25.5">
      <c r="A18" s="7" t="s">
        <v>85</v>
      </c>
      <c r="B18" s="19" t="s">
        <v>102</v>
      </c>
      <c r="C18" s="20" t="s">
        <v>103</v>
      </c>
      <c r="D18" s="20">
        <v>12000</v>
      </c>
      <c r="E18" s="20">
        <f>Hoja1!$D18*0.21</f>
        <v>2520</v>
      </c>
      <c r="F18" s="20">
        <f>Hoja1!$D18+Hoja1!$E18</f>
        <v>14520</v>
      </c>
      <c r="G18" s="7" t="s">
        <v>14</v>
      </c>
      <c r="H18" s="8">
        <v>3</v>
      </c>
      <c r="I18" s="25">
        <v>44103</v>
      </c>
      <c r="J18" s="26">
        <v>11890</v>
      </c>
      <c r="K18" s="26">
        <f>Hoja1!$J18*0.21</f>
        <v>2496.9</v>
      </c>
      <c r="L18" s="26">
        <f>Hoja1!$J18+Hoja1!$K18</f>
        <v>14386.9</v>
      </c>
      <c r="M18" s="7" t="s">
        <v>104</v>
      </c>
      <c r="N18" s="7" t="s">
        <v>33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33.75">
      <c r="A19" s="7" t="s">
        <v>27</v>
      </c>
      <c r="B19" s="16" t="s">
        <v>66</v>
      </c>
      <c r="C19" s="20" t="s">
        <v>67</v>
      </c>
      <c r="D19" s="20">
        <v>20661.16</v>
      </c>
      <c r="E19" s="20">
        <f>Hoja1!$D19*0.21</f>
        <v>4338.8436</v>
      </c>
      <c r="F19" s="20">
        <f>Hoja1!$D19+Hoja1!$E19</f>
        <v>25000.0036</v>
      </c>
      <c r="G19" s="7" t="s">
        <v>16</v>
      </c>
      <c r="H19" s="7">
        <v>3</v>
      </c>
      <c r="I19" s="25">
        <v>44067</v>
      </c>
      <c r="J19" s="26">
        <v>17152.14</v>
      </c>
      <c r="K19" s="26">
        <f>Hoja1!$J19*0.21</f>
        <v>3601.9494</v>
      </c>
      <c r="L19" s="26">
        <f>Hoja1!$J19+Hoja1!$K19</f>
        <v>20754.0894</v>
      </c>
      <c r="M19" s="7" t="s">
        <v>68</v>
      </c>
      <c r="N19" s="7" t="s">
        <v>69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78.75">
      <c r="A20" s="12" t="s">
        <v>75</v>
      </c>
      <c r="B20" s="16" t="s">
        <v>76</v>
      </c>
      <c r="C20" s="20" t="s">
        <v>67</v>
      </c>
      <c r="D20" s="20">
        <v>14800</v>
      </c>
      <c r="E20" s="20">
        <f>Hoja1!$D20*0.21</f>
        <v>3108</v>
      </c>
      <c r="F20" s="20">
        <f>Hoja1!$D20+Hoja1!$E20</f>
        <v>17908</v>
      </c>
      <c r="G20" s="7" t="s">
        <v>14</v>
      </c>
      <c r="H20" s="7">
        <v>2</v>
      </c>
      <c r="I20" s="25">
        <v>44085</v>
      </c>
      <c r="J20" s="26">
        <v>13650</v>
      </c>
      <c r="K20" s="26">
        <f>Hoja1!$J20*0.21</f>
        <v>2866.5</v>
      </c>
      <c r="L20" s="26">
        <f>Hoja1!$J20+Hoja1!$K20</f>
        <v>16516.5</v>
      </c>
      <c r="M20" s="7" t="s">
        <v>77</v>
      </c>
      <c r="N20" s="7" t="s">
        <v>78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25.5">
      <c r="A21" s="7" t="s">
        <v>86</v>
      </c>
      <c r="B21" s="19" t="s">
        <v>105</v>
      </c>
      <c r="C21" s="20" t="s">
        <v>96</v>
      </c>
      <c r="D21" s="20">
        <v>14859</v>
      </c>
      <c r="E21" s="20">
        <f>Hoja1!$D21*0.21</f>
        <v>3120.39</v>
      </c>
      <c r="F21" s="20">
        <f>Hoja1!$D21+Hoja1!$E21</f>
        <v>17979.39</v>
      </c>
      <c r="G21" s="7" t="s">
        <v>14</v>
      </c>
      <c r="H21" s="8">
        <v>3</v>
      </c>
      <c r="I21" s="25">
        <v>44102</v>
      </c>
      <c r="J21" s="26">
        <v>14690</v>
      </c>
      <c r="K21" s="26">
        <f>Hoja1!$J21*0.21</f>
        <v>3084.9</v>
      </c>
      <c r="L21" s="26">
        <f>Hoja1!$J21+Hoja1!$K21</f>
        <v>17774.9</v>
      </c>
      <c r="M21" s="7" t="s">
        <v>106</v>
      </c>
      <c r="N21" s="7" t="s">
        <v>107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38.25">
      <c r="A22" s="7" t="s">
        <v>87</v>
      </c>
      <c r="B22" s="19" t="s">
        <v>119</v>
      </c>
      <c r="C22" s="20" t="s">
        <v>96</v>
      </c>
      <c r="D22" s="20">
        <v>14800</v>
      </c>
      <c r="E22" s="20">
        <f>Hoja1!$D22*0.21</f>
        <v>3108</v>
      </c>
      <c r="F22" s="20">
        <f>Hoja1!$D22+Hoja1!$E22</f>
        <v>17908</v>
      </c>
      <c r="G22" s="7" t="s">
        <v>14</v>
      </c>
      <c r="H22" s="8">
        <v>3</v>
      </c>
      <c r="I22" s="25">
        <v>44102</v>
      </c>
      <c r="J22" s="26">
        <v>14800</v>
      </c>
      <c r="K22" s="26">
        <f>Hoja1!$J22*0.21</f>
        <v>3108</v>
      </c>
      <c r="L22" s="26">
        <f>Hoja1!$J22+Hoja1!$K22</f>
        <v>17908</v>
      </c>
      <c r="M22" s="7" t="s">
        <v>120</v>
      </c>
      <c r="N22" s="7" t="s">
        <v>121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ht="33.75">
      <c r="A23" s="7" t="s">
        <v>28</v>
      </c>
      <c r="B23" s="16" t="s">
        <v>70</v>
      </c>
      <c r="C23" s="20" t="s">
        <v>40</v>
      </c>
      <c r="D23" s="20">
        <v>13300</v>
      </c>
      <c r="E23" s="20">
        <f>Hoja1!$D23*0.21</f>
        <v>2793</v>
      </c>
      <c r="F23" s="20">
        <f>Hoja1!$D23+Hoja1!$E23</f>
        <v>16093</v>
      </c>
      <c r="G23" s="7" t="s">
        <v>36</v>
      </c>
      <c r="H23" s="7">
        <v>3</v>
      </c>
      <c r="I23" s="25">
        <v>44083</v>
      </c>
      <c r="J23" s="26">
        <v>13250</v>
      </c>
      <c r="K23" s="26">
        <f>Hoja1!$J23*0.21</f>
        <v>2782.5</v>
      </c>
      <c r="L23" s="26">
        <f>Hoja1!$J23+Hoja1!$K23</f>
        <v>16032.5</v>
      </c>
      <c r="M23" s="7" t="s">
        <v>32</v>
      </c>
      <c r="N23" s="7" t="s">
        <v>33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33.75">
      <c r="A24" s="7" t="s">
        <v>29</v>
      </c>
      <c r="B24" s="16" t="s">
        <v>71</v>
      </c>
      <c r="C24" s="20" t="s">
        <v>40</v>
      </c>
      <c r="D24" s="20">
        <v>4697.4</v>
      </c>
      <c r="E24" s="20">
        <f>Hoja1!$D24*0.21</f>
        <v>986.4539999999998</v>
      </c>
      <c r="F24" s="20">
        <f>Hoja1!$D24+Hoja1!$E24</f>
        <v>5683.853999999999</v>
      </c>
      <c r="G24" s="7" t="s">
        <v>36</v>
      </c>
      <c r="H24" s="7">
        <v>3</v>
      </c>
      <c r="I24" s="25">
        <v>44083</v>
      </c>
      <c r="J24" s="26">
        <v>4697.4</v>
      </c>
      <c r="K24" s="26">
        <f>Hoja1!$J24*0.21</f>
        <v>986.4539999999998</v>
      </c>
      <c r="L24" s="26">
        <f>Hoja1!$J24+Hoja1!$K24</f>
        <v>5683.853999999999</v>
      </c>
      <c r="M24" s="7" t="s">
        <v>72</v>
      </c>
      <c r="N24" s="7" t="s">
        <v>73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25.5">
      <c r="A25" s="7" t="s">
        <v>88</v>
      </c>
      <c r="B25" s="19" t="s">
        <v>116</v>
      </c>
      <c r="C25" s="20" t="s">
        <v>96</v>
      </c>
      <c r="D25" s="20">
        <v>14876.03</v>
      </c>
      <c r="E25" s="20">
        <f>Hoja1!$D25*0.21</f>
        <v>3123.9663</v>
      </c>
      <c r="F25" s="20">
        <f>Hoja1!$D25+Hoja1!$E25</f>
        <v>17999.9963</v>
      </c>
      <c r="G25" s="7" t="s">
        <v>14</v>
      </c>
      <c r="H25" s="8">
        <v>3</v>
      </c>
      <c r="I25" s="25">
        <v>44098</v>
      </c>
      <c r="J25" s="26">
        <v>14500</v>
      </c>
      <c r="K25" s="26">
        <f>Hoja1!$J25*0.21</f>
        <v>3045</v>
      </c>
      <c r="L25" s="26">
        <f>Hoja1!$J25+Hoja1!$K25</f>
        <v>17545</v>
      </c>
      <c r="M25" s="7" t="s">
        <v>117</v>
      </c>
      <c r="N25" s="7" t="s">
        <v>118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32.25" customHeight="1">
      <c r="A26" s="1" t="s">
        <v>15</v>
      </c>
      <c r="B26" s="16" t="s">
        <v>30</v>
      </c>
      <c r="C26" s="20" t="s">
        <v>31</v>
      </c>
      <c r="D26" s="20">
        <v>14049.59</v>
      </c>
      <c r="E26" s="20">
        <f>Hoja1!$D26*0.21</f>
        <v>2950.4139</v>
      </c>
      <c r="F26" s="20">
        <f>Hoja1!$D26+Hoja1!$E26</f>
        <v>17000.0039</v>
      </c>
      <c r="G26" s="7" t="s">
        <v>14</v>
      </c>
      <c r="H26" s="7">
        <v>3</v>
      </c>
      <c r="I26" s="25">
        <v>43998</v>
      </c>
      <c r="J26" s="26">
        <v>14049.59</v>
      </c>
      <c r="K26" s="26">
        <f>Hoja1!$J26*0.21</f>
        <v>2950.4139</v>
      </c>
      <c r="L26" s="26">
        <f>Hoja1!$J26+Hoja1!$K26</f>
        <v>17000.0039</v>
      </c>
      <c r="M26" s="7" t="s">
        <v>32</v>
      </c>
      <c r="N26" s="7" t="s">
        <v>33</v>
      </c>
      <c r="O26" s="27" t="s">
        <v>74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8" spans="1:51" ht="14.25">
      <c r="A28" s="12"/>
      <c r="B28" s="17"/>
      <c r="C28" s="20"/>
      <c r="D28" s="20"/>
      <c r="E28" s="20">
        <f>Hoja1!$D28*0.21</f>
        <v>0</v>
      </c>
      <c r="F28" s="20">
        <f>Hoja1!$D28+Hoja1!$E28</f>
        <v>0</v>
      </c>
      <c r="G28" s="7"/>
      <c r="H28" s="7"/>
      <c r="I28" s="7"/>
      <c r="J28" s="26"/>
      <c r="K28" s="26">
        <f>Hoja1!$J28*0.21</f>
        <v>0</v>
      </c>
      <c r="L28" s="26">
        <f>Hoja1!$J28+Hoja1!$K28</f>
        <v>0</v>
      </c>
      <c r="M28" s="7"/>
      <c r="N28" s="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14.25">
      <c r="A29" s="12"/>
      <c r="B29" s="17"/>
      <c r="C29" s="20"/>
      <c r="D29" s="20"/>
      <c r="E29" s="20">
        <f>Hoja1!$D29*0.21</f>
        <v>0</v>
      </c>
      <c r="F29" s="20">
        <f>Hoja1!$D29+Hoja1!$E29</f>
        <v>0</v>
      </c>
      <c r="G29" s="7"/>
      <c r="H29" s="7"/>
      <c r="I29" s="7"/>
      <c r="J29" s="26"/>
      <c r="K29" s="26">
        <f>Hoja1!$J29*0.21</f>
        <v>0</v>
      </c>
      <c r="L29" s="26">
        <f>Hoja1!$J29+Hoja1!$K29</f>
        <v>0</v>
      </c>
      <c r="M29" s="7"/>
      <c r="N29" s="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ht="14.25">
      <c r="A30" s="18"/>
      <c r="B30" s="17"/>
      <c r="C30" s="20"/>
      <c r="D30" s="20"/>
      <c r="E30" s="20">
        <f>Hoja1!$D30*0.21</f>
        <v>0</v>
      </c>
      <c r="F30" s="20">
        <f>Hoja1!$D30+Hoja1!$E30</f>
        <v>0</v>
      </c>
      <c r="G30" s="7"/>
      <c r="H30" s="7"/>
      <c r="I30" s="7"/>
      <c r="J30" s="26"/>
      <c r="K30" s="26">
        <f>Hoja1!$J30*0.21</f>
        <v>0</v>
      </c>
      <c r="L30" s="26">
        <f>Hoja1!$J30+Hoja1!$K30</f>
        <v>0</v>
      </c>
      <c r="M30" s="7"/>
      <c r="N30" s="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14.25">
      <c r="A31" s="13"/>
      <c r="B31" s="19"/>
      <c r="C31" s="20"/>
      <c r="D31" s="20"/>
      <c r="E31" s="20">
        <f>Hoja1!$D31*0.21</f>
        <v>0</v>
      </c>
      <c r="F31" s="20">
        <f>Hoja1!$D31+Hoja1!$E31</f>
        <v>0</v>
      </c>
      <c r="G31" s="7"/>
      <c r="H31" s="7"/>
      <c r="I31" s="7"/>
      <c r="J31" s="26"/>
      <c r="K31" s="26">
        <f>Hoja1!$J31*0.21</f>
        <v>0</v>
      </c>
      <c r="L31" s="26">
        <f>Hoja1!$J31+Hoja1!$K31</f>
        <v>0</v>
      </c>
      <c r="M31" s="7"/>
      <c r="N31" s="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2:14" ht="14.25">
      <c r="B32" s="21"/>
      <c r="C32" s="20"/>
      <c r="D32" s="20"/>
      <c r="E32" s="20">
        <f>Hoja1!$D32*0.21</f>
        <v>0</v>
      </c>
      <c r="F32" s="20">
        <f>Hoja1!$D32+Hoja1!$E32</f>
        <v>0</v>
      </c>
      <c r="G32" s="7"/>
      <c r="H32" s="7"/>
      <c r="I32" s="7"/>
      <c r="J32" s="26"/>
      <c r="K32" s="26">
        <f>Hoja1!$J32*0.21</f>
        <v>0</v>
      </c>
      <c r="L32" s="26">
        <f>Hoja1!$J32+Hoja1!$K32</f>
        <v>0</v>
      </c>
      <c r="M32" s="7"/>
      <c r="N32" s="7"/>
    </row>
    <row r="33" spans="2:14" ht="14.25">
      <c r="B33" s="21"/>
      <c r="C33" s="20"/>
      <c r="D33" s="20"/>
      <c r="E33" s="20">
        <f>Hoja1!$D33*0.21</f>
        <v>0</v>
      </c>
      <c r="F33" s="20">
        <f>Hoja1!$D33+Hoja1!$E33</f>
        <v>0</v>
      </c>
      <c r="G33" s="7"/>
      <c r="H33" s="7"/>
      <c r="I33" s="7"/>
      <c r="J33" s="26"/>
      <c r="K33" s="26">
        <f>Hoja1!$J33*0.21</f>
        <v>0</v>
      </c>
      <c r="L33" s="26">
        <f>Hoja1!$J33+Hoja1!$K33</f>
        <v>0</v>
      </c>
      <c r="M33" s="7"/>
      <c r="N33" s="7"/>
    </row>
    <row r="34" spans="2:14" ht="14.25">
      <c r="B34" s="21"/>
      <c r="C34" s="20"/>
      <c r="D34" s="20"/>
      <c r="E34" s="20">
        <f>Hoja1!$D34*0.21</f>
        <v>0</v>
      </c>
      <c r="F34" s="20">
        <f>Hoja1!$D34+Hoja1!$E34</f>
        <v>0</v>
      </c>
      <c r="G34" s="7"/>
      <c r="H34" s="7"/>
      <c r="I34" s="7"/>
      <c r="J34" s="26"/>
      <c r="K34" s="26">
        <f>Hoja1!$J34*0.21</f>
        <v>0</v>
      </c>
      <c r="L34" s="26">
        <f>Hoja1!$J34+Hoja1!$K34</f>
        <v>0</v>
      </c>
      <c r="M34" s="7"/>
      <c r="N34" s="7"/>
    </row>
    <row r="35" spans="2:14" ht="14.25">
      <c r="B35" s="21"/>
      <c r="C35" s="20"/>
      <c r="D35" s="20"/>
      <c r="E35" s="20">
        <f>Hoja1!$D35*0.21</f>
        <v>0</v>
      </c>
      <c r="F35" s="20">
        <f>Hoja1!$D35+Hoja1!$E35</f>
        <v>0</v>
      </c>
      <c r="G35" s="7"/>
      <c r="H35" s="7"/>
      <c r="I35" s="7"/>
      <c r="J35" s="26"/>
      <c r="K35" s="26">
        <f>Hoja1!$J35*0.21</f>
        <v>0</v>
      </c>
      <c r="L35" s="26">
        <f>Hoja1!$J35+Hoja1!$K35</f>
        <v>0</v>
      </c>
      <c r="M35" s="7"/>
      <c r="N35" s="7"/>
    </row>
    <row r="36" spans="2:14" ht="14.25">
      <c r="B36" s="22"/>
      <c r="C36" s="20"/>
      <c r="D36" s="20"/>
      <c r="E36" s="20">
        <f>Hoja1!$D36*0.21</f>
        <v>0</v>
      </c>
      <c r="F36" s="20">
        <f>Hoja1!$D36+Hoja1!$E36</f>
        <v>0</v>
      </c>
      <c r="G36" s="7"/>
      <c r="H36" s="7"/>
      <c r="I36" s="7"/>
      <c r="J36" s="26"/>
      <c r="K36" s="26">
        <f>Hoja1!$J36*0.21</f>
        <v>0</v>
      </c>
      <c r="L36" s="26">
        <f>Hoja1!$J36+Hoja1!$K36</f>
        <v>0</v>
      </c>
      <c r="M36" s="7"/>
      <c r="N36" s="7"/>
    </row>
    <row r="37" spans="2:14" ht="14.25">
      <c r="B37" s="22"/>
      <c r="C37" s="20"/>
      <c r="D37" s="20"/>
      <c r="E37" s="20">
        <f>Hoja1!$D37*0.21</f>
        <v>0</v>
      </c>
      <c r="F37" s="20">
        <f>Hoja1!$D37+Hoja1!$E37</f>
        <v>0</v>
      </c>
      <c r="G37" s="7"/>
      <c r="H37" s="7"/>
      <c r="I37" s="7"/>
      <c r="J37" s="26"/>
      <c r="K37" s="26">
        <f>Hoja1!$J37*0.21</f>
        <v>0</v>
      </c>
      <c r="L37" s="26">
        <f>Hoja1!$J37+Hoja1!$K37</f>
        <v>0</v>
      </c>
      <c r="M37" s="7"/>
      <c r="N37" s="7"/>
    </row>
    <row r="38" spans="2:14" ht="14.25">
      <c r="B38" s="22"/>
      <c r="C38" s="20"/>
      <c r="D38" s="20"/>
      <c r="E38" s="20">
        <f>Hoja1!$D38*0.21</f>
        <v>0</v>
      </c>
      <c r="F38" s="20">
        <f>Hoja1!$D38+Hoja1!$E38</f>
        <v>0</v>
      </c>
      <c r="G38" s="7"/>
      <c r="H38" s="7"/>
      <c r="I38" s="7"/>
      <c r="J38" s="26"/>
      <c r="K38" s="26">
        <f>Hoja1!$J38*0.21</f>
        <v>0</v>
      </c>
      <c r="L38" s="26">
        <f>Hoja1!$J38+Hoja1!$K38</f>
        <v>0</v>
      </c>
      <c r="M38" s="7"/>
      <c r="N38" s="7"/>
    </row>
    <row r="39" spans="2:14" ht="14.25">
      <c r="B39" s="22"/>
      <c r="C39" s="20"/>
      <c r="D39" s="20"/>
      <c r="E39" s="20">
        <f>Hoja1!$D39*0.21</f>
        <v>0</v>
      </c>
      <c r="F39" s="20">
        <f>Hoja1!$D39+Hoja1!$E39</f>
        <v>0</v>
      </c>
      <c r="G39" s="7"/>
      <c r="H39" s="7"/>
      <c r="I39" s="7"/>
      <c r="J39" s="26"/>
      <c r="K39" s="26">
        <f>Hoja1!$J39*0.21</f>
        <v>0</v>
      </c>
      <c r="L39" s="26">
        <f>Hoja1!$J39+Hoja1!$K39</f>
        <v>0</v>
      </c>
      <c r="M39" s="7"/>
      <c r="N39" s="7"/>
    </row>
    <row r="40" spans="2:14" ht="14.25">
      <c r="B40" s="22"/>
      <c r="C40" s="20"/>
      <c r="D40" s="20"/>
      <c r="E40" s="20">
        <f>Hoja1!$D40*0.21</f>
        <v>0</v>
      </c>
      <c r="F40" s="20">
        <f>Hoja1!$D40+Hoja1!$E40</f>
        <v>0</v>
      </c>
      <c r="G40" s="7"/>
      <c r="H40" s="7"/>
      <c r="I40" s="7"/>
      <c r="J40" s="26"/>
      <c r="K40" s="26">
        <f>Hoja1!$J40*0.21</f>
        <v>0</v>
      </c>
      <c r="L40" s="26">
        <f>Hoja1!$J40+Hoja1!$K40</f>
        <v>0</v>
      </c>
      <c r="M40" s="7"/>
      <c r="N40" s="7"/>
    </row>
    <row r="41" spans="2:14" ht="14.25">
      <c r="B41" s="22"/>
      <c r="C41" s="20"/>
      <c r="D41" s="20"/>
      <c r="E41" s="20">
        <f>Hoja1!$D41*0.21</f>
        <v>0</v>
      </c>
      <c r="F41" s="20">
        <f>Hoja1!$D41+Hoja1!$E41</f>
        <v>0</v>
      </c>
      <c r="G41" s="7"/>
      <c r="H41" s="7"/>
      <c r="I41" s="7"/>
      <c r="J41" s="26"/>
      <c r="K41" s="26">
        <f>Hoja1!$J41*0.21</f>
        <v>0</v>
      </c>
      <c r="L41" s="26">
        <f>Hoja1!$J41+Hoja1!$K41</f>
        <v>0</v>
      </c>
      <c r="M41" s="7"/>
      <c r="N41" s="7"/>
    </row>
    <row r="42" spans="2:14" ht="14.25">
      <c r="B42" s="22"/>
      <c r="C42" s="20"/>
      <c r="D42" s="20"/>
      <c r="E42" s="20">
        <f>Hoja1!$D42*0.21</f>
        <v>0</v>
      </c>
      <c r="F42" s="20">
        <f>Hoja1!$D42+Hoja1!$E42</f>
        <v>0</v>
      </c>
      <c r="G42" s="7"/>
      <c r="H42" s="7"/>
      <c r="I42" s="7"/>
      <c r="J42" s="26"/>
      <c r="K42" s="26">
        <f>Hoja1!$J42*0.21</f>
        <v>0</v>
      </c>
      <c r="L42" s="26">
        <f>Hoja1!$J42+Hoja1!$K42</f>
        <v>0</v>
      </c>
      <c r="M42" s="7"/>
      <c r="N42" s="7"/>
    </row>
    <row r="43" spans="2:14" ht="14.25">
      <c r="B43" s="22"/>
      <c r="C43" s="20"/>
      <c r="D43" s="20"/>
      <c r="E43" s="20">
        <f>Hoja1!$D43*0.21</f>
        <v>0</v>
      </c>
      <c r="F43" s="20">
        <f>Hoja1!$D43+Hoja1!$E43</f>
        <v>0</v>
      </c>
      <c r="G43" s="7"/>
      <c r="H43" s="7"/>
      <c r="I43" s="7"/>
      <c r="J43" s="26"/>
      <c r="K43" s="26">
        <f>Hoja1!$J43*0.21</f>
        <v>0</v>
      </c>
      <c r="L43" s="26">
        <f>Hoja1!$J43+Hoja1!$K43</f>
        <v>0</v>
      </c>
      <c r="M43" s="7"/>
      <c r="N43" s="7"/>
    </row>
    <row r="44" spans="2:14" ht="14.25">
      <c r="B44" s="22"/>
      <c r="C44" s="20"/>
      <c r="D44" s="20"/>
      <c r="E44" s="20">
        <f>Hoja1!$D44*0.21</f>
        <v>0</v>
      </c>
      <c r="F44" s="20">
        <f>Hoja1!$D44+Hoja1!$E44</f>
        <v>0</v>
      </c>
      <c r="G44" s="7"/>
      <c r="H44" s="7"/>
      <c r="I44" s="7"/>
      <c r="J44" s="26"/>
      <c r="K44" s="26">
        <f>Hoja1!$J44*0.21</f>
        <v>0</v>
      </c>
      <c r="L44" s="26">
        <f>Hoja1!$J44+Hoja1!$K44</f>
        <v>0</v>
      </c>
      <c r="M44" s="7"/>
      <c r="N44" s="7"/>
    </row>
    <row r="45" spans="2:14" ht="14.25">
      <c r="B45" s="22"/>
      <c r="C45" s="20"/>
      <c r="D45" s="20"/>
      <c r="E45" s="20">
        <f>Hoja1!$D45*0.21</f>
        <v>0</v>
      </c>
      <c r="F45" s="20">
        <f>Hoja1!$D45+Hoja1!$E45</f>
        <v>0</v>
      </c>
      <c r="G45" s="7"/>
      <c r="H45" s="7"/>
      <c r="I45" s="7"/>
      <c r="J45" s="26"/>
      <c r="K45" s="26">
        <f>Hoja1!$J45*0.21</f>
        <v>0</v>
      </c>
      <c r="L45" s="26">
        <f>Hoja1!$J45+Hoja1!$K45</f>
        <v>0</v>
      </c>
      <c r="M45" s="7"/>
      <c r="N45" s="7"/>
    </row>
    <row r="46" spans="2:14" ht="14.25">
      <c r="B46" s="22"/>
      <c r="C46" s="20"/>
      <c r="D46" s="20"/>
      <c r="E46" s="20">
        <f>Hoja1!$D46*0.21</f>
        <v>0</v>
      </c>
      <c r="F46" s="20">
        <f>Hoja1!$D46+Hoja1!$E46</f>
        <v>0</v>
      </c>
      <c r="G46" s="7"/>
      <c r="H46" s="7"/>
      <c r="I46" s="7"/>
      <c r="J46" s="26"/>
      <c r="K46" s="26">
        <f>Hoja1!$J46*0.21</f>
        <v>0</v>
      </c>
      <c r="L46" s="26">
        <f>Hoja1!$J46+Hoja1!$K46</f>
        <v>0</v>
      </c>
      <c r="M46" s="7"/>
      <c r="N46" s="7"/>
    </row>
    <row r="47" spans="2:14" ht="14.25">
      <c r="B47" s="22"/>
      <c r="C47" s="20"/>
      <c r="D47" s="20"/>
      <c r="E47" s="20">
        <f>Hoja1!$D47*0.21</f>
        <v>0</v>
      </c>
      <c r="F47" s="20">
        <f>Hoja1!$D47+Hoja1!$E47</f>
        <v>0</v>
      </c>
      <c r="G47" s="7"/>
      <c r="H47" s="7"/>
      <c r="I47" s="7"/>
      <c r="J47" s="26"/>
      <c r="K47" s="26">
        <f>Hoja1!$J47*0.21</f>
        <v>0</v>
      </c>
      <c r="L47" s="26">
        <f>Hoja1!$J47+Hoja1!$K47</f>
        <v>0</v>
      </c>
      <c r="M47" s="7"/>
      <c r="N47" s="7"/>
    </row>
    <row r="48" spans="2:14" ht="14.25">
      <c r="B48" s="22"/>
      <c r="C48" s="20"/>
      <c r="D48" s="20"/>
      <c r="E48" s="20">
        <f>Hoja1!$D48*0.21</f>
        <v>0</v>
      </c>
      <c r="F48" s="20">
        <f>Hoja1!$D48+Hoja1!$E48</f>
        <v>0</v>
      </c>
      <c r="G48" s="7"/>
      <c r="H48" s="7"/>
      <c r="I48" s="7"/>
      <c r="J48" s="26"/>
      <c r="K48" s="26">
        <f>Hoja1!$J48*0.21</f>
        <v>0</v>
      </c>
      <c r="L48" s="26">
        <f>Hoja1!$J48+Hoja1!$K48</f>
        <v>0</v>
      </c>
      <c r="M48" s="7"/>
      <c r="N48" s="7"/>
    </row>
    <row r="49" spans="2:14" ht="14.25">
      <c r="B49" s="22"/>
      <c r="C49" s="20"/>
      <c r="D49" s="20"/>
      <c r="E49" s="20">
        <f>Hoja1!$D49*0.21</f>
        <v>0</v>
      </c>
      <c r="F49" s="20">
        <f>Hoja1!$D49+Hoja1!$E49</f>
        <v>0</v>
      </c>
      <c r="G49" s="7"/>
      <c r="H49" s="7"/>
      <c r="I49" s="7"/>
      <c r="J49" s="26"/>
      <c r="K49" s="26">
        <f>Hoja1!$J49*0.21</f>
        <v>0</v>
      </c>
      <c r="L49" s="26">
        <f>Hoja1!$J49+Hoja1!$K49</f>
        <v>0</v>
      </c>
      <c r="M49" s="7"/>
      <c r="N49" s="7"/>
    </row>
    <row r="50" spans="2:14" ht="14.25">
      <c r="B50" s="22"/>
      <c r="C50" s="20"/>
      <c r="D50" s="20"/>
      <c r="E50" s="20">
        <f>Hoja1!$D50*0.21</f>
        <v>0</v>
      </c>
      <c r="F50" s="20">
        <f>Hoja1!$D50+Hoja1!$E50</f>
        <v>0</v>
      </c>
      <c r="G50" s="7"/>
      <c r="H50" s="7"/>
      <c r="I50" s="7"/>
      <c r="J50" s="26"/>
      <c r="K50" s="26">
        <f>Hoja1!$J50*0.21</f>
        <v>0</v>
      </c>
      <c r="L50" s="26">
        <f>Hoja1!$J50+Hoja1!$K50</f>
        <v>0</v>
      </c>
      <c r="M50" s="7"/>
      <c r="N50" s="7"/>
    </row>
    <row r="51" spans="2:14" ht="14.25">
      <c r="B51" s="22"/>
      <c r="D51" s="20"/>
      <c r="E51" s="20">
        <f>Hoja1!$D51*0.21</f>
        <v>0</v>
      </c>
      <c r="F51" s="20">
        <f>Hoja1!$D51+Hoja1!$E51</f>
        <v>0</v>
      </c>
      <c r="G51" s="7"/>
      <c r="H51" s="7"/>
      <c r="I51" s="7"/>
      <c r="J51" s="26"/>
      <c r="K51" s="26">
        <f>Hoja1!$J51*0.21</f>
        <v>0</v>
      </c>
      <c r="L51" s="26">
        <f>Hoja1!$J51+Hoja1!$K51</f>
        <v>0</v>
      </c>
      <c r="M51" s="7"/>
      <c r="N51" s="7"/>
    </row>
    <row r="52" spans="2:14" ht="14.25">
      <c r="B52" s="22"/>
      <c r="D52" s="20"/>
      <c r="E52" s="20">
        <f>Hoja1!$D52*0.21</f>
        <v>0</v>
      </c>
      <c r="F52" s="20">
        <f>Hoja1!$D52+Hoja1!$E52</f>
        <v>0</v>
      </c>
      <c r="G52" s="7"/>
      <c r="H52" s="7"/>
      <c r="I52" s="7"/>
      <c r="J52" s="26"/>
      <c r="K52" s="26">
        <f>Hoja1!$J52*0.21</f>
        <v>0</v>
      </c>
      <c r="L52" s="26">
        <f>Hoja1!$J52+Hoja1!$K52</f>
        <v>0</v>
      </c>
      <c r="M52" s="7"/>
      <c r="N52" s="7"/>
    </row>
    <row r="53" spans="2:14" ht="14.25">
      <c r="B53" s="22"/>
      <c r="D53" s="20"/>
      <c r="E53" s="20">
        <f>Hoja1!$D53*0.21</f>
        <v>0</v>
      </c>
      <c r="F53" s="20">
        <f>Hoja1!$D53+Hoja1!$E53</f>
        <v>0</v>
      </c>
      <c r="G53" s="7"/>
      <c r="H53" s="7"/>
      <c r="I53" s="7"/>
      <c r="J53" s="26"/>
      <c r="K53" s="26">
        <f>Hoja1!$J53*0.21</f>
        <v>0</v>
      </c>
      <c r="L53" s="26">
        <f>Hoja1!$J53+Hoja1!$K53</f>
        <v>0</v>
      </c>
      <c r="M53" s="7"/>
      <c r="N53" s="7"/>
    </row>
    <row r="54" spans="2:14" ht="14.25">
      <c r="B54" s="22"/>
      <c r="D54" s="20"/>
      <c r="E54" s="20">
        <f>Hoja1!$D54*0.21</f>
        <v>0</v>
      </c>
      <c r="F54" s="20">
        <f>Hoja1!$D54+Hoja1!$E54</f>
        <v>0</v>
      </c>
      <c r="G54" s="7"/>
      <c r="H54" s="7"/>
      <c r="I54" s="7"/>
      <c r="J54" s="26"/>
      <c r="K54" s="26">
        <f>Hoja1!$J54*0.21</f>
        <v>0</v>
      </c>
      <c r="L54" s="26">
        <f>Hoja1!$J54+Hoja1!$K54</f>
        <v>0</v>
      </c>
      <c r="M54" s="7"/>
      <c r="N54" s="7"/>
    </row>
    <row r="55" spans="2:14" ht="14.25">
      <c r="B55" s="22"/>
      <c r="D55" s="20"/>
      <c r="E55" s="20">
        <f>Hoja1!$D55*0.21</f>
        <v>0</v>
      </c>
      <c r="F55" s="20">
        <f>Hoja1!$D55+Hoja1!$E55</f>
        <v>0</v>
      </c>
      <c r="G55" s="7"/>
      <c r="H55" s="7"/>
      <c r="I55" s="7"/>
      <c r="J55" s="26"/>
      <c r="K55" s="26">
        <f>Hoja1!$J55*0.21</f>
        <v>0</v>
      </c>
      <c r="L55" s="26">
        <f>Hoja1!$J55+Hoja1!$K55</f>
        <v>0</v>
      </c>
      <c r="M55" s="7"/>
      <c r="N55" s="7"/>
    </row>
    <row r="56" spans="2:14" ht="14.25">
      <c r="B56" s="22"/>
      <c r="D56" s="20"/>
      <c r="E56" s="20">
        <f>Hoja1!$D56*0.21</f>
        <v>0</v>
      </c>
      <c r="F56" s="20">
        <f>Hoja1!$D56+Hoja1!$E56</f>
        <v>0</v>
      </c>
      <c r="G56" s="7"/>
      <c r="H56" s="7"/>
      <c r="I56" s="7"/>
      <c r="J56" s="26"/>
      <c r="K56" s="26">
        <f>Hoja1!$J56*0.21</f>
        <v>0</v>
      </c>
      <c r="L56" s="26">
        <f>Hoja1!$J56+Hoja1!$K56</f>
        <v>0</v>
      </c>
      <c r="M56" s="7"/>
      <c r="N56" s="7"/>
    </row>
    <row r="57" spans="2:14" ht="14.25">
      <c r="B57" s="22"/>
      <c r="D57" s="20"/>
      <c r="E57" s="20">
        <f>Hoja1!$D57*0.21</f>
        <v>0</v>
      </c>
      <c r="F57" s="20">
        <f>Hoja1!$D57+Hoja1!$E57</f>
        <v>0</v>
      </c>
      <c r="G57" s="7"/>
      <c r="H57" s="7"/>
      <c r="I57" s="7"/>
      <c r="J57" s="26"/>
      <c r="K57" s="26">
        <f>Hoja1!$J57*0.21</f>
        <v>0</v>
      </c>
      <c r="L57" s="26">
        <f>Hoja1!$J57+Hoja1!$K57</f>
        <v>0</v>
      </c>
      <c r="M57" s="7"/>
      <c r="N57" s="7"/>
    </row>
    <row r="58" spans="2:14" ht="14.25">
      <c r="B58" s="22"/>
      <c r="D58" s="20"/>
      <c r="E58" s="20">
        <f>Hoja1!$D58*0.21</f>
        <v>0</v>
      </c>
      <c r="F58" s="20">
        <f>Hoja1!$D58+Hoja1!$E58</f>
        <v>0</v>
      </c>
      <c r="G58" s="7"/>
      <c r="H58" s="7"/>
      <c r="I58" s="7"/>
      <c r="J58" s="26"/>
      <c r="K58" s="26">
        <f>Hoja1!$J58*0.21</f>
        <v>0</v>
      </c>
      <c r="L58" s="26">
        <f>Hoja1!$J58+Hoja1!$K58</f>
        <v>0</v>
      </c>
      <c r="M58" s="7"/>
      <c r="N58" s="7"/>
    </row>
    <row r="59" spans="2:14" ht="14.25">
      <c r="B59" s="22"/>
      <c r="D59" s="20"/>
      <c r="E59" s="20">
        <f>Hoja1!$D59*0.21</f>
        <v>0</v>
      </c>
      <c r="F59" s="20">
        <f>Hoja1!$D59+Hoja1!$E59</f>
        <v>0</v>
      </c>
      <c r="G59" s="7"/>
      <c r="H59" s="7"/>
      <c r="I59" s="7"/>
      <c r="J59" s="26"/>
      <c r="K59" s="26">
        <f>Hoja1!$J59*0.21</f>
        <v>0</v>
      </c>
      <c r="L59" s="26">
        <f>Hoja1!$J59+Hoja1!$K59</f>
        <v>0</v>
      </c>
      <c r="M59" s="7"/>
      <c r="N59" s="7"/>
    </row>
    <row r="60" spans="2:14" ht="14.25">
      <c r="B60" s="22"/>
      <c r="D60" s="20"/>
      <c r="E60" s="20">
        <f>Hoja1!$D60*0.21</f>
        <v>0</v>
      </c>
      <c r="F60" s="20">
        <f>Hoja1!$D60+Hoja1!$E60</f>
        <v>0</v>
      </c>
      <c r="G60" s="7"/>
      <c r="H60" s="7"/>
      <c r="I60" s="7"/>
      <c r="J60" s="26"/>
      <c r="K60" s="26">
        <f>Hoja1!$J60*0.21</f>
        <v>0</v>
      </c>
      <c r="L60" s="26">
        <f>Hoja1!$J60+Hoja1!$K60</f>
        <v>0</v>
      </c>
      <c r="M60" s="7"/>
      <c r="N60" s="7"/>
    </row>
    <row r="61" spans="2:14" ht="14.25">
      <c r="B61" s="22"/>
      <c r="D61" s="20"/>
      <c r="E61" s="20">
        <f>Hoja1!$D61*0.21</f>
        <v>0</v>
      </c>
      <c r="F61" s="20">
        <f>Hoja1!$D61+Hoja1!$E61</f>
        <v>0</v>
      </c>
      <c r="G61" s="7"/>
      <c r="H61" s="7"/>
      <c r="I61" s="7"/>
      <c r="J61" s="26"/>
      <c r="K61" s="26">
        <f>Hoja1!$J61*0.21</f>
        <v>0</v>
      </c>
      <c r="L61" s="26">
        <f>Hoja1!$J61+Hoja1!$K61</f>
        <v>0</v>
      </c>
      <c r="M61" s="7"/>
      <c r="N61" s="7"/>
    </row>
    <row r="62" spans="2:14" ht="14.25">
      <c r="B62" s="22"/>
      <c r="D62" s="24"/>
      <c r="E62" s="24">
        <f>Hoja1!$D62*0.21</f>
        <v>0</v>
      </c>
      <c r="F62" s="20">
        <f>Hoja1!$D62+Hoja1!$E62</f>
        <v>0</v>
      </c>
      <c r="G62" s="7"/>
      <c r="H62" s="7"/>
      <c r="I62" s="7"/>
      <c r="J62" s="26"/>
      <c r="K62" s="26">
        <f>Hoja1!$J62*0.21</f>
        <v>0</v>
      </c>
      <c r="L62" s="26">
        <f>Hoja1!$J62+Hoja1!$K62</f>
        <v>0</v>
      </c>
      <c r="M62" s="7"/>
      <c r="N62" s="7"/>
    </row>
    <row r="63" spans="10:14" ht="14.25">
      <c r="J63" s="26"/>
      <c r="K63" s="26" t="e">
        <f>#REF!*0.21</f>
        <v>#VALUE!</v>
      </c>
      <c r="L63" s="26" t="e">
        <f>J63+K63</f>
        <v>#VALUE!</v>
      </c>
      <c r="M63" s="7"/>
      <c r="N63" s="7"/>
    </row>
    <row r="64" spans="10:14" ht="14.25">
      <c r="J64" s="26"/>
      <c r="K64" s="26" t="e">
        <f>#REF!*0.21</f>
        <v>#VALUE!</v>
      </c>
      <c r="L64" s="26" t="e">
        <f>J64+K64</f>
        <v>#VALUE!</v>
      </c>
      <c r="M64" s="7"/>
      <c r="N64" s="7"/>
    </row>
    <row r="65" spans="10:14" ht="14.25">
      <c r="J65" s="26"/>
      <c r="K65" s="26"/>
      <c r="L65" s="26"/>
      <c r="M65" s="7"/>
      <c r="N65" s="7"/>
    </row>
    <row r="66" spans="10:14" ht="14.25">
      <c r="J66" s="26"/>
      <c r="K66" s="26"/>
      <c r="L66" s="26"/>
      <c r="M66" s="7"/>
      <c r="N66" s="7"/>
    </row>
    <row r="67" spans="10:14" ht="14.25">
      <c r="J67" s="26"/>
      <c r="K67" s="26"/>
      <c r="L67" s="26"/>
      <c r="M67" s="7"/>
      <c r="N67" s="7"/>
    </row>
    <row r="68" spans="10:14" ht="14.25">
      <c r="J68" s="26"/>
      <c r="K68" s="26"/>
      <c r="L68" s="26"/>
      <c r="M68" s="7"/>
      <c r="N68" s="7"/>
    </row>
    <row r="69" spans="10:14" ht="14.25">
      <c r="J69" s="26"/>
      <c r="K69" s="26"/>
      <c r="L69" s="26"/>
      <c r="M69" s="7"/>
      <c r="N69" s="7"/>
    </row>
    <row r="70" spans="10:14" ht="14.25">
      <c r="J70" s="26"/>
      <c r="K70" s="26"/>
      <c r="L70" s="26"/>
      <c r="M70" s="7"/>
      <c r="N70" s="7"/>
    </row>
    <row r="71" spans="10:14" ht="14.25">
      <c r="J71" s="26"/>
      <c r="K71" s="26"/>
      <c r="L71" s="26"/>
      <c r="M71" s="7"/>
      <c r="N71" s="7"/>
    </row>
    <row r="72" spans="10:14" ht="14.25">
      <c r="J72" s="23"/>
      <c r="K72" s="23"/>
      <c r="L72" s="23"/>
      <c r="M72" s="7"/>
      <c r="N72" s="7"/>
    </row>
    <row r="73" spans="10:14" ht="14.25">
      <c r="J73" s="23"/>
      <c r="K73" s="23"/>
      <c r="L73" s="23"/>
      <c r="M73" s="7"/>
      <c r="N73" s="7"/>
    </row>
    <row r="74" spans="10:14" ht="14.25">
      <c r="J74" s="23"/>
      <c r="K74" s="23"/>
      <c r="L74" s="23"/>
      <c r="M74" s="7"/>
      <c r="N74" s="7"/>
    </row>
    <row r="75" spans="13:14" ht="14.25">
      <c r="M75" s="7"/>
      <c r="N75" s="7"/>
    </row>
    <row r="76" spans="13:14" ht="14.25">
      <c r="M76" s="7"/>
      <c r="N76" s="7"/>
    </row>
    <row r="77" spans="13:14" ht="14.25">
      <c r="M77" s="7"/>
      <c r="N77" s="7"/>
    </row>
    <row r="78" spans="13:14" ht="14.25">
      <c r="M78" s="7"/>
      <c r="N78" s="7"/>
    </row>
    <row r="79" spans="13:14" ht="14.25">
      <c r="M79" s="7"/>
      <c r="N79" s="7"/>
    </row>
    <row r="80" spans="13:14" ht="14.25">
      <c r="M80" s="7"/>
      <c r="N80" s="7"/>
    </row>
    <row r="81" spans="13:14" ht="14.25">
      <c r="M81" s="7"/>
      <c r="N81" s="7"/>
    </row>
    <row r="82" spans="13:14" ht="14.25">
      <c r="M82" s="7"/>
      <c r="N82" s="7"/>
    </row>
    <row r="83" spans="13:14" ht="14.25">
      <c r="M83" s="7"/>
      <c r="N83" s="7"/>
    </row>
    <row r="84" spans="13:14" ht="14.25">
      <c r="M84" s="7"/>
      <c r="N84" s="7"/>
    </row>
  </sheetData>
  <sheetProtection/>
  <printOptions/>
  <pageMargins left="0" right="0" top="0.39370078740157477" bottom="0.39370078740157477" header="0" footer="0"/>
  <pageSetup fitToHeight="0" fitToWidth="0" horizontalDpi="600" verticalDpi="600" orientation="portrait" paperSize="9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plancontratacion</dc:creator>
  <cp:keywords/>
  <dc:description/>
  <cp:lastModifiedBy>Ayto. Huelva</cp:lastModifiedBy>
  <dcterms:created xsi:type="dcterms:W3CDTF">2018-01-29T13:41:44Z</dcterms:created>
  <dcterms:modified xsi:type="dcterms:W3CDTF">2020-10-21T09:28:58Z</dcterms:modified>
  <cp:category/>
  <cp:version/>
  <cp:contentType/>
  <cp:contentStatus/>
  <cp:revision>32</cp:revision>
</cp:coreProperties>
</file>