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1935" windowWidth="13200" windowHeight="11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<sst xmlns="http://schemas.openxmlformats.org/spreadsheetml/2006/main" count="189" uniqueCount="130">
  <si>
    <t>N.º  EXPEDIENTE</t>
  </si>
  <si>
    <t>OBJETO DEL CONTRATO</t>
  </si>
  <si>
    <t>DURACIÓN</t>
  </si>
  <si>
    <t xml:space="preserve"> IMPORTE DE LICITACIÓN</t>
  </si>
  <si>
    <t xml:space="preserve"> IVA</t>
  </si>
  <si>
    <t xml:space="preserve"> TOTAL</t>
  </si>
  <si>
    <t>PUBLICACIÓN DE LICITACIÓN EN PERFIL DEL CONTRATANTE</t>
  </si>
  <si>
    <t>Nº DE LICITADORES</t>
  </si>
  <si>
    <t>FECHA ADJUDICACION</t>
  </si>
  <si>
    <t xml:space="preserve"> IMPORTE DE ADJUDICACIÓN</t>
  </si>
  <si>
    <t>ADJUDICATARIO</t>
  </si>
  <si>
    <t>CIF O DNI DEL ADJUDICATARIO</t>
  </si>
  <si>
    <t>OBSERVACIONES</t>
  </si>
  <si>
    <t>87/2020</t>
  </si>
  <si>
    <t>1 DÍA</t>
  </si>
  <si>
    <t>NO</t>
  </si>
  <si>
    <t>44/2019</t>
  </si>
  <si>
    <t>2 AÑOS</t>
  </si>
  <si>
    <t>SÍ</t>
  </si>
  <si>
    <t>B19660083</t>
  </si>
  <si>
    <t>Servicio Galera Titos S.L.</t>
  </si>
  <si>
    <t>44/2020</t>
  </si>
  <si>
    <t>Servicio de mantenimiento preventivo, normativo y correctivo de los equipos e instalaciones de climatización de los edificios y dependencias municipales del Excmo. Ayuntamiento Huelva</t>
  </si>
  <si>
    <t>ANTONIO BUENO CARDENAS</t>
  </si>
  <si>
    <t>29798608S</t>
  </si>
  <si>
    <t>Servicio de mantenimiento preventivo, normativo y correctivo de los equipos e instalaciones de climatización y ACS de los edificios del Excmo. Ayuntamiento de Huelva.</t>
  </si>
  <si>
    <t>5/2020</t>
  </si>
  <si>
    <t>INSTALACIONES Y MANTENIMIENTO GARPI S.L.</t>
  </si>
  <si>
    <t>B91687186</t>
  </si>
  <si>
    <t>Servicio de Agencia de Medios que asuma la gestión deplanificación, inserción y evaluación de las campañas publicitarias impulsadas por el Ayuntamiento de Huelva en los distintos medios y soportes publicitarios.</t>
  </si>
  <si>
    <t>6/2020</t>
  </si>
  <si>
    <t>Zosmamedia S.L,</t>
  </si>
  <si>
    <t>B207144465</t>
  </si>
  <si>
    <t>9/2020</t>
  </si>
  <si>
    <t>27/2020</t>
  </si>
  <si>
    <t>36/2019</t>
  </si>
  <si>
    <t>36/2020</t>
  </si>
  <si>
    <t>46/2020</t>
  </si>
  <si>
    <t>53/2020</t>
  </si>
  <si>
    <t>60/2020</t>
  </si>
  <si>
    <t>62/2020</t>
  </si>
  <si>
    <t>72/2019</t>
  </si>
  <si>
    <t>73/2019</t>
  </si>
  <si>
    <t>74/2019</t>
  </si>
  <si>
    <t>78/2020</t>
  </si>
  <si>
    <t>81/2020</t>
  </si>
  <si>
    <t>servicio consistente en el mantenimiento del software Gesar 2020, gestor documental usado por el Departamento de Archivo Municipal</t>
  </si>
  <si>
    <t>4 AÑOS</t>
  </si>
  <si>
    <t>SI</t>
  </si>
  <si>
    <t>Oscar Gascueña Melgarejo</t>
  </si>
  <si>
    <t>50831380T</t>
  </si>
  <si>
    <t>26/2020
LOTE 1</t>
  </si>
  <si>
    <t>Suministro de materiales de ferretería, fontanería, pinturas y electricidad para realización de trabajos de mantenimiento de las instalaciones deportivas del Excmo. Ayuntamiento de Huelva. MATERIAL  DE FERRETERÍA</t>
  </si>
  <si>
    <t>26/2020
LOTE 2</t>
  </si>
  <si>
    <t>26/2020
LOTE 3</t>
  </si>
  <si>
    <t>Suministro de materiales de ferretería, fontanería, pinturas y electricidad para realización de trabajos de mantenimiento de las instalaciones deportivas del Excmo. Ayuntamiento de Huelva. MATERIAL DE FONTANERÍA</t>
  </si>
  <si>
    <t>Suministro de materiales de ferretería, fontanería, pinturas y electricidad para realización de trabajos de mantenimiento de las instalaciones deportivas del Excmo. Ayuntamiento de Huelva. MATERIAL DE PINTURAS</t>
  </si>
  <si>
    <t>COMERCIAL ROLDAN ONUBENSE DE MAQUINARIA SL</t>
  </si>
  <si>
    <t>B21106588</t>
  </si>
  <si>
    <t>ECOPINTURAS STORE, S.L.</t>
  </si>
  <si>
    <t>B41767575</t>
  </si>
  <si>
    <t>Servicio de vigilancia privada para las actividades municipales organizadas por el Excmo. Ayuntamiento de Huelva</t>
  </si>
  <si>
    <t>Seleco Vigilancia S.L.</t>
  </si>
  <si>
    <t>B21491550</t>
  </si>
  <si>
    <t>Servicio de asistencia técnica para auditoría de control y verificación del gasto de la estrategia de desarrollo urbano sostenible de la ciudad de Huelva.</t>
  </si>
  <si>
    <t>3 AÑOS</t>
  </si>
  <si>
    <t>F41620873</t>
  </si>
  <si>
    <t>GESTION 5, SOC. COOP. AND.</t>
  </si>
  <si>
    <t>servicio consistente en la instalación y puesta en marcha del sistema de radiocomunicaciones digitales de emergencia del Estado (SIRDEE) para la Policía Local de Huelva, así como el suministro de terminales y accesorios necesarios para su instalación, y el mantenimiento anual del sistema</t>
  </si>
  <si>
    <t>TELEFÓNICA MÓVILES ESPAÑA S.A.U,</t>
  </si>
  <si>
    <t>A78923125</t>
  </si>
  <si>
    <t>1 MES</t>
  </si>
  <si>
    <t>50/2020
LOTE 1</t>
  </si>
  <si>
    <t>50/2020
LOTE 2</t>
  </si>
  <si>
    <t>50/2020
LOTE 3</t>
  </si>
  <si>
    <t>suministro de  material  de rescate para el  Servicio de Extinción de Incendios y Salvamentos (SEIS) del Excmo. Ayuntamiento de Huelva. Material de rescate</t>
  </si>
  <si>
    <t>suministro de  material  de rescate para el  Servicio de Extinción de Incendios y Salvamentos (SEIS) del Excmo. Ayuntamiento de Huelva. Mochilas de rescate acuático</t>
  </si>
  <si>
    <t>suministro de  material  de rescate para el  Servicio de Extinción de Incendios y Salvamentos (SEIS) del Excmo. Ayuntamiento de Huelva. Focos de iluminación para trabajos subacuáticos</t>
  </si>
  <si>
    <t>ADC Tiempo Libre S.L.</t>
  </si>
  <si>
    <t>B73817637</t>
  </si>
  <si>
    <t>suministro e instalación de Aire acondicionado en las Dependencias de la Concejalía de Hábitat Urbano e Infraestructura, sitas en la C/ Miguel Ángel Asturias S/N, de Huelva</t>
  </si>
  <si>
    <t>GRUPO INGE INSTALACIONES SL</t>
  </si>
  <si>
    <t>B21581012</t>
  </si>
  <si>
    <t>90 DÍAS</t>
  </si>
  <si>
    <t>servicio de asistencia técnica para la redacción del proyecto de ejecución, estudio de seguridad y salud, estudio de gestión de residuos, plan de control de calidad, dirección facultativa de las obras y coordinación de seguridad y salud de las obras para la implantación de las medidas de ahorro, sostenibilidad y eficiencia energética incluidas en la línea de actuación 07 (LA 07): “Desarrollo de la optimización energética del pulmón verde – pulmón social para la mejora de la eficiencia energética y la sostenibilidad de las instalaciones públicas”, dentro del marco de las acciones de la estrategia de desarrollo urbano sostenible e integrado de la ciudad de Huelva: regeneración de su pulmón verde y social (EDUSI HUELVA PVPS)</t>
  </si>
  <si>
    <t>3 MESES</t>
  </si>
  <si>
    <t>UTE GABITEL - URBANZ</t>
  </si>
  <si>
    <t>B21387931</t>
  </si>
  <si>
    <t>obras de URBANIZACIÓN DEL SISTEMA GENERAL DEPORTIVO “EL SALADILLO” PARA LA IMPLANTACIÓN DE APARCAMIENTOS (FASE 1</t>
  </si>
  <si>
    <t>GRULOP 21 S.L.</t>
  </si>
  <si>
    <t>B19510361</t>
  </si>
  <si>
    <t>65/2020
LOTE 1</t>
  </si>
  <si>
    <t xml:space="preserve">suministro de diverso material  para la  revisión y  el mantenimiento de  los equipos de respiración, con destino al Servicio de Extinción de Incendios y Salvamentos (SEIS) del Excmo. Ayuntamiento de Huelva. Equipos </t>
  </si>
  <si>
    <t>DRÄGER SAFETY HISPANIA S.A</t>
  </si>
  <si>
    <t>A83140012</t>
  </si>
  <si>
    <t xml:space="preserve">suministro de diverso material  para la  revisión y  el mantenimiento de  los equipos de respiración, con destino al Servicio de Extinción de Incendios y Salvamentos (SEIS) del Excmo. Ayuntamiento de Huelva. Repuestos  </t>
  </si>
  <si>
    <t>65/2020
LOTE 2</t>
  </si>
  <si>
    <t>65/2020
LOTE 3</t>
  </si>
  <si>
    <t xml:space="preserve">suministro de diverso material  para la  revisión y  el mantenimiento de  los equipos de respiración, con destino al Servicio de Extinción de Incendios y Salvamentos (SEIS) del Excmo. Ayuntamiento de Huelva. Maquinaria de Higiene. </t>
  </si>
  <si>
    <t>A83140013</t>
  </si>
  <si>
    <t>A83140014</t>
  </si>
  <si>
    <t>servicio de revisión decenal de vehículo de salvamento en altura auto-escala marca Magiru de 32 metros perteneciente al servicio de extinción de incendios y salvamento del Ayuntamiento de Huelva (matrícula 9509-BKG)</t>
  </si>
  <si>
    <t>Global Projects And Supplies S.L.</t>
  </si>
  <si>
    <t>B86344454</t>
  </si>
  <si>
    <t>suministro de gas natural canalizado para los edificios e instalaciones del Excmo. Ayuntamiento de Huelva</t>
  </si>
  <si>
    <t>ENDESA ENERGIA SAU</t>
  </si>
  <si>
    <t>A81948077</t>
  </si>
  <si>
    <t>servicios postales ordinarios generados en el ámbito de diversos servicios municipales del Excmo. Ayuntamiento de Huelva</t>
  </si>
  <si>
    <t xml:space="preserve">Sociedad Estatal Correos y Telégrafos, S.A. S.M.E. </t>
  </si>
  <si>
    <t>A83052407</t>
  </si>
  <si>
    <t xml:space="preserve">SUMINISTRO E INSTALACIÓN PARA SUSTITUCIÓN Y MEJORA DE LA ILUMINACIÓN DEPORTIVA E IMPLANTACIÓN DE ANEXOS ESTRUCTURALES PARA LA MEJORA EN EFICIENCIA DEL MANTENIMIENTO Y OPERACIÓN DE LOS EQUIPOS DE ILUMINACIÓN Y DINAMIZACIÓN LUMÍNICA EN EL PALACIO DE DEPORTES “CAROLINA MARÍN” DE HUELVA, por tramitación urgente, procedimiento </t>
  </si>
  <si>
    <t>4 MESES</t>
  </si>
  <si>
    <t>IMESAPI, S.A.</t>
  </si>
  <si>
    <t>A28010478</t>
  </si>
  <si>
    <t>obras del plan asfaltado 2020 de la ciudad de Huelva</t>
  </si>
  <si>
    <t>45 DÍAS</t>
  </si>
  <si>
    <t>EIFFAGE INFRAESTRUCTURAS, S.A</t>
  </si>
  <si>
    <t>A41441122</t>
  </si>
  <si>
    <r>
      <t>de servicio de representación d</t>
    </r>
    <r>
      <rPr>
        <sz val="9"/>
        <color indexed="8"/>
        <rFont val="Verdana"/>
        <family val="2"/>
      </rPr>
      <t>estinado a la realización de la actuación musical del concierto del artista “Vicente Amigo”, comprendida en la prog</t>
    </r>
  </si>
  <si>
    <t>FLAMENCO &amp; GO, S.L.</t>
  </si>
  <si>
    <t>B90281411</t>
  </si>
  <si>
    <t>servicio de mantenimiento y conservación de las instalaciones de calefacción en los centros escolares públicos de la ciudad de Huelva</t>
  </si>
  <si>
    <t>5 AÑOS</t>
  </si>
  <si>
    <t>19/2019
LOTE 1</t>
  </si>
  <si>
    <t>otorgamiento de las autorizaciones de ocupación y uso privativo de los puestos de venta vacantes del Mercado Municipal de La Merced, sito en local comercial, Avda. Cristóbal Colon, nº 5, de Huelva
Lote nº 2: Puesto nº 8 Pescadería Puesto nº 10 Pescadería</t>
  </si>
  <si>
    <t>19/2019
LOTE 2</t>
  </si>
  <si>
    <t>otorgamiento de las autorizaciones de ocupación y uso privativo de los puestos de venta vacantes del Mercado Municipal de La Merced, sito en local comercial, Avda. Cristóbal Colon, nº 5, de Huelva 
Lote nº 1 Puesto nº 1 (exterior) Puesto nº 2 Puesto nº 4 Puesto nº 6 Puesto nº 9</t>
  </si>
  <si>
    <t xml:space="preserve">D. RAFAEL FERNÁNDEZ CLAVERÍA
Dª. ISABEL MARÍA CANELA PEDRO (Lote 1 y 2)
D. JAIRO MARTÍN CAMPOS (Lote 1 y 2)
</t>
  </si>
  <si>
    <t>44225583X
29041549R
49057398P</t>
  </si>
  <si>
    <t>Servicio de socorrismo en las piscinas del polideportivo Diego Lobato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</si>
</sst>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&quot;-&quot;#,##0.00&quot; &quot;[$€-C0A]"/>
    <numFmt numFmtId="165" formatCode="#,##0.00&quot; &quot;[$€-C0A];[Red]&quot;-&quot;#,##0.00&quot; &quot;[$€-C0A]"/>
  </numFmts>
  <fonts count="55">
    <font>
      <sz val="11"/>
      <color rgb="FF000000"/>
      <name val="Liberation Sans1"/>
      <family val="0"/>
    </font>
    <font>
      <sz val="11"/>
      <color indexed="8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8"/>
      <color indexed="8"/>
      <name val="Calibri"/>
      <family val="2"/>
    </font>
    <font>
      <sz val="8"/>
      <color indexed="8"/>
      <name val="Liberation Sans1"/>
      <family val="0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10"/>
      <name val="Verdana"/>
      <family val="2"/>
    </font>
    <font>
      <sz val="11"/>
      <color indexed="10"/>
      <name val="Liberation Sans1"/>
      <family val="0"/>
    </font>
    <font>
      <sz val="8"/>
      <name val="Liberation Sans1"/>
      <family val="0"/>
    </font>
    <font>
      <sz val="10"/>
      <color indexed="8"/>
      <name val="Verdana"/>
      <family val="2"/>
    </font>
    <font>
      <sz val="11"/>
      <color indexed="8"/>
      <name val="Liberation Sans1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Liberation Sans1"/>
      <family val="0"/>
    </font>
    <font>
      <sz val="9"/>
      <color rgb="FF000000"/>
      <name val="Verdana"/>
      <family val="2"/>
    </font>
    <font>
      <sz val="9"/>
      <color rgb="FFFF0000"/>
      <name val="Verdana"/>
      <family val="2"/>
    </font>
    <font>
      <sz val="11"/>
      <color rgb="FFFF0000"/>
      <name val="Liberation Sans1"/>
      <family val="0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Border="0" applyProtection="0">
      <alignment/>
    </xf>
    <xf numFmtId="165" fontId="40" fillId="0" borderId="0" applyBorder="0" applyProtection="0">
      <alignment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3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50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Result" xfId="55"/>
    <cellStyle name="Result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zoomScalePageLayoutView="0" workbookViewId="0" topLeftCell="A19">
      <selection activeCell="B11" sqref="B11"/>
    </sheetView>
  </sheetViews>
  <sheetFormatPr defaultColWidth="11.19921875" defaultRowHeight="14.25"/>
  <cols>
    <col min="1" max="1" width="13.8984375" style="11" customWidth="1"/>
    <col min="2" max="2" width="48.09765625" style="11" customWidth="1"/>
    <col min="3" max="3" width="10.59765625" style="11" customWidth="1"/>
    <col min="4" max="4" width="21" style="11" customWidth="1"/>
    <col min="5" max="5" width="12.5" style="11" customWidth="1"/>
    <col min="6" max="6" width="17.59765625" style="11" customWidth="1"/>
    <col min="7" max="7" width="26.19921875" style="11" customWidth="1"/>
    <col min="8" max="8" width="16.8984375" style="11" customWidth="1"/>
    <col min="9" max="9" width="14.5" style="11" customWidth="1"/>
    <col min="10" max="10" width="23" style="11" customWidth="1"/>
    <col min="11" max="11" width="16.3984375" style="11" customWidth="1"/>
    <col min="12" max="12" width="20.19921875" style="11" customWidth="1"/>
    <col min="13" max="13" width="47.59765625" style="11" customWidth="1"/>
    <col min="14" max="14" width="20.8984375" style="11" customWidth="1"/>
    <col min="15" max="24" width="10.59765625" style="11" customWidth="1"/>
    <col min="25" max="25" width="11" style="11" customWidth="1"/>
    <col min="26" max="16384" width="11" style="11" customWidth="1"/>
  </cols>
  <sheetData>
    <row r="1" spans="1:16" s="2" customFormat="1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</v>
      </c>
      <c r="L1" s="1" t="s">
        <v>5</v>
      </c>
      <c r="M1" s="1" t="s">
        <v>10</v>
      </c>
      <c r="N1" s="1" t="s">
        <v>11</v>
      </c>
      <c r="O1" s="1" t="s">
        <v>12</v>
      </c>
      <c r="P1" s="1"/>
    </row>
    <row r="2" spans="1:14" ht="57">
      <c r="A2" s="3" t="s">
        <v>26</v>
      </c>
      <c r="B2" s="13" t="s">
        <v>25</v>
      </c>
      <c r="C2" s="5" t="s">
        <v>17</v>
      </c>
      <c r="D2" s="6">
        <v>132231.4</v>
      </c>
      <c r="E2" s="6">
        <f>D2*0.21</f>
        <v>27768.593999999997</v>
      </c>
      <c r="F2" s="6">
        <v>160000</v>
      </c>
      <c r="G2" s="5" t="s">
        <v>18</v>
      </c>
      <c r="H2" s="11">
        <v>5</v>
      </c>
      <c r="I2" s="8">
        <v>44123</v>
      </c>
      <c r="J2" s="6">
        <v>132231.4</v>
      </c>
      <c r="K2" s="6">
        <f>J2*0.21</f>
        <v>27768.593999999997</v>
      </c>
      <c r="L2" s="6">
        <v>160000</v>
      </c>
      <c r="M2" s="11" t="s">
        <v>27</v>
      </c>
      <c r="N2" s="11" t="s">
        <v>28</v>
      </c>
    </row>
    <row r="3" spans="1:14" ht="57">
      <c r="A3" s="3" t="s">
        <v>30</v>
      </c>
      <c r="B3" s="13" t="s">
        <v>29</v>
      </c>
      <c r="C3" s="5" t="s">
        <v>17</v>
      </c>
      <c r="D3" s="6">
        <v>347106</v>
      </c>
      <c r="E3" s="6">
        <f aca="true" t="shared" si="0" ref="E3:E13">D3*0.21</f>
        <v>72892.26</v>
      </c>
      <c r="F3" s="6">
        <f>D3*1.21</f>
        <v>419998.26</v>
      </c>
      <c r="G3" s="11" t="s">
        <v>18</v>
      </c>
      <c r="H3" s="11">
        <v>8</v>
      </c>
      <c r="I3" s="14">
        <v>44092</v>
      </c>
      <c r="J3" s="6">
        <v>0</v>
      </c>
      <c r="K3" s="6">
        <f>J3*0.21</f>
        <v>0</v>
      </c>
      <c r="L3" s="6">
        <f aca="true" t="shared" si="1" ref="L3:L19">J3*1.21</f>
        <v>0</v>
      </c>
      <c r="M3" s="11" t="s">
        <v>31</v>
      </c>
      <c r="N3" s="11" t="s">
        <v>32</v>
      </c>
    </row>
    <row r="4" spans="1:46" ht="34.5">
      <c r="A4" s="3" t="s">
        <v>33</v>
      </c>
      <c r="B4" s="4" t="s">
        <v>46</v>
      </c>
      <c r="C4" s="5" t="s">
        <v>47</v>
      </c>
      <c r="D4" s="6">
        <v>3924.4</v>
      </c>
      <c r="E4" s="6">
        <f t="shared" si="0"/>
        <v>824.124</v>
      </c>
      <c r="F4" s="6">
        <f aca="true" t="shared" si="2" ref="F4:F13">D4*1.21</f>
        <v>4748.524</v>
      </c>
      <c r="G4" s="7" t="s">
        <v>48</v>
      </c>
      <c r="H4" s="11">
        <v>1</v>
      </c>
      <c r="I4" s="14">
        <v>44112</v>
      </c>
      <c r="J4" s="6">
        <v>1962.2</v>
      </c>
      <c r="K4" s="6">
        <f aca="true" t="shared" si="3" ref="K4:K30">J4*0.21</f>
        <v>412.062</v>
      </c>
      <c r="L4" s="6">
        <f t="shared" si="1"/>
        <v>2374.262</v>
      </c>
      <c r="M4" s="5" t="s">
        <v>49</v>
      </c>
      <c r="N4" s="5" t="s">
        <v>50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5" ht="68.25">
      <c r="A5" s="17" t="s">
        <v>123</v>
      </c>
      <c r="B5" s="4" t="s">
        <v>126</v>
      </c>
      <c r="C5" s="6" t="s">
        <v>122</v>
      </c>
      <c r="D5" s="6">
        <v>79.78</v>
      </c>
      <c r="E5" s="6">
        <v>0</v>
      </c>
      <c r="F5" s="6">
        <v>79.78</v>
      </c>
      <c r="G5" s="8" t="s">
        <v>48</v>
      </c>
      <c r="H5" s="11">
        <v>3</v>
      </c>
      <c r="I5" s="14">
        <v>44133</v>
      </c>
      <c r="J5" s="6">
        <v>79.78</v>
      </c>
      <c r="K5" s="6">
        <v>0</v>
      </c>
      <c r="L5" s="6">
        <v>79.78</v>
      </c>
      <c r="M5" s="13" t="s">
        <v>127</v>
      </c>
      <c r="N5" s="13" t="s">
        <v>128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s="10" customFormat="1" ht="67.5">
      <c r="A6" s="17" t="s">
        <v>125</v>
      </c>
      <c r="B6" s="4" t="s">
        <v>124</v>
      </c>
      <c r="C6" s="6" t="s">
        <v>122</v>
      </c>
      <c r="D6" s="6">
        <v>79.78</v>
      </c>
      <c r="E6" s="6">
        <v>0</v>
      </c>
      <c r="F6" s="6">
        <v>79.78</v>
      </c>
      <c r="G6" s="8" t="s">
        <v>48</v>
      </c>
      <c r="H6" s="11">
        <v>3</v>
      </c>
      <c r="I6" s="14">
        <v>44133</v>
      </c>
      <c r="J6" s="6">
        <v>79.78</v>
      </c>
      <c r="K6" s="6">
        <v>0</v>
      </c>
      <c r="L6" s="6">
        <v>79.78</v>
      </c>
      <c r="M6" s="13" t="s">
        <v>127</v>
      </c>
      <c r="N6" s="13" t="s">
        <v>128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45">
      <c r="A7" s="17" t="s">
        <v>51</v>
      </c>
      <c r="B7" s="16" t="s">
        <v>52</v>
      </c>
      <c r="C7" s="5" t="s">
        <v>17</v>
      </c>
      <c r="D7" s="6">
        <v>14450</v>
      </c>
      <c r="E7" s="6">
        <f t="shared" si="0"/>
        <v>3034.5</v>
      </c>
      <c r="F7" s="6">
        <f t="shared" si="2"/>
        <v>17484.5</v>
      </c>
      <c r="G7" s="8" t="s">
        <v>48</v>
      </c>
      <c r="H7" s="11">
        <v>2</v>
      </c>
      <c r="I7" s="14">
        <v>44147</v>
      </c>
      <c r="J7" s="6">
        <v>14450</v>
      </c>
      <c r="K7" s="6">
        <f>J7*0.21</f>
        <v>3034.5</v>
      </c>
      <c r="L7" s="6">
        <f t="shared" si="1"/>
        <v>17484.5</v>
      </c>
      <c r="M7" s="5" t="s">
        <v>57</v>
      </c>
      <c r="N7" s="5" t="s">
        <v>58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45">
      <c r="A8" s="17" t="s">
        <v>53</v>
      </c>
      <c r="B8" s="16" t="s">
        <v>55</v>
      </c>
      <c r="C8" s="5" t="s">
        <v>17</v>
      </c>
      <c r="D8" s="6">
        <v>12051.6</v>
      </c>
      <c r="E8" s="6">
        <f t="shared" si="0"/>
        <v>2530.836</v>
      </c>
      <c r="F8" s="6">
        <f t="shared" si="2"/>
        <v>14582.436</v>
      </c>
      <c r="G8" s="7" t="s">
        <v>48</v>
      </c>
      <c r="H8" s="11">
        <v>1</v>
      </c>
      <c r="I8" s="14">
        <v>44147</v>
      </c>
      <c r="J8" s="6">
        <v>12051.6</v>
      </c>
      <c r="K8" s="6">
        <f>J8*0.21</f>
        <v>2530.836</v>
      </c>
      <c r="L8" s="6">
        <f t="shared" si="1"/>
        <v>14582.436</v>
      </c>
      <c r="M8" s="5" t="s">
        <v>57</v>
      </c>
      <c r="N8" s="5" t="s">
        <v>58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6" ht="45">
      <c r="A9" s="17" t="s">
        <v>54</v>
      </c>
      <c r="B9" s="16" t="s">
        <v>56</v>
      </c>
      <c r="C9" s="5" t="s">
        <v>17</v>
      </c>
      <c r="D9" s="6">
        <v>12862.5</v>
      </c>
      <c r="E9" s="6">
        <f t="shared" si="0"/>
        <v>2701.125</v>
      </c>
      <c r="F9" s="6">
        <f t="shared" si="2"/>
        <v>15563.625</v>
      </c>
      <c r="G9" s="7" t="s">
        <v>48</v>
      </c>
      <c r="H9" s="11">
        <v>3</v>
      </c>
      <c r="I9" s="14">
        <v>44147</v>
      </c>
      <c r="J9" s="6">
        <v>12862.5</v>
      </c>
      <c r="K9" s="6">
        <f>J9*0.21</f>
        <v>2701.125</v>
      </c>
      <c r="L9" s="6">
        <f t="shared" si="1"/>
        <v>15563.625</v>
      </c>
      <c r="M9" s="5" t="s">
        <v>59</v>
      </c>
      <c r="N9" s="5" t="s">
        <v>60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33.75">
      <c r="A10" s="3" t="s">
        <v>34</v>
      </c>
      <c r="B10" s="16" t="s">
        <v>61</v>
      </c>
      <c r="C10" s="5" t="s">
        <v>17</v>
      </c>
      <c r="D10" s="6">
        <v>222815.5</v>
      </c>
      <c r="E10" s="6">
        <f t="shared" si="0"/>
        <v>46791.255</v>
      </c>
      <c r="F10" s="6">
        <f t="shared" si="2"/>
        <v>269606.755</v>
      </c>
      <c r="G10" s="5" t="s">
        <v>48</v>
      </c>
      <c r="H10" s="11">
        <v>5</v>
      </c>
      <c r="I10" s="14">
        <v>44138</v>
      </c>
      <c r="J10" s="6">
        <v>222815.5</v>
      </c>
      <c r="K10" s="6">
        <f>J10*0.21</f>
        <v>46791.255</v>
      </c>
      <c r="L10" s="6">
        <f t="shared" si="1"/>
        <v>269606.755</v>
      </c>
      <c r="M10" s="5" t="s">
        <v>62</v>
      </c>
      <c r="N10" s="5" t="s">
        <v>63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34.5">
      <c r="A11" s="3" t="s">
        <v>35</v>
      </c>
      <c r="B11" s="4" t="s">
        <v>121</v>
      </c>
      <c r="C11" s="6" t="s">
        <v>17</v>
      </c>
      <c r="D11" s="6">
        <v>49586.78</v>
      </c>
      <c r="E11" s="6">
        <f t="shared" si="0"/>
        <v>10413.2238</v>
      </c>
      <c r="F11" s="6">
        <f t="shared" si="2"/>
        <v>60000.0038</v>
      </c>
      <c r="G11" s="5" t="s">
        <v>48</v>
      </c>
      <c r="H11" s="11">
        <v>4</v>
      </c>
      <c r="I11" s="14">
        <v>44112</v>
      </c>
      <c r="J11" s="6">
        <v>49568.78</v>
      </c>
      <c r="K11" s="6">
        <f>J11*0.21</f>
        <v>10409.4438</v>
      </c>
      <c r="L11" s="6">
        <f t="shared" si="1"/>
        <v>59978.2238</v>
      </c>
      <c r="M11" s="5" t="s">
        <v>23</v>
      </c>
      <c r="N11" s="5" t="s">
        <v>24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33.75">
      <c r="A12" s="3" t="s">
        <v>36</v>
      </c>
      <c r="B12" s="16" t="s">
        <v>64</v>
      </c>
      <c r="C12" s="6" t="s">
        <v>65</v>
      </c>
      <c r="D12" s="6">
        <v>49566</v>
      </c>
      <c r="E12" s="6">
        <f t="shared" si="0"/>
        <v>10408.859999999999</v>
      </c>
      <c r="F12" s="6">
        <f t="shared" si="2"/>
        <v>59974.86</v>
      </c>
      <c r="G12" s="5" t="s">
        <v>48</v>
      </c>
      <c r="H12" s="11">
        <v>5</v>
      </c>
      <c r="I12" s="14">
        <v>44123</v>
      </c>
      <c r="J12" s="6">
        <v>21000</v>
      </c>
      <c r="K12" s="6">
        <f>J12*0.21</f>
        <v>4410</v>
      </c>
      <c r="L12" s="6">
        <f t="shared" si="1"/>
        <v>25410</v>
      </c>
      <c r="M12" s="5" t="s">
        <v>67</v>
      </c>
      <c r="N12" s="5" t="s">
        <v>66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7" ht="23.25">
      <c r="A13" s="3" t="s">
        <v>16</v>
      </c>
      <c r="B13" s="19" t="s">
        <v>129</v>
      </c>
      <c r="C13" s="5" t="s">
        <v>17</v>
      </c>
      <c r="D13" s="6">
        <v>104978.51</v>
      </c>
      <c r="E13" s="6">
        <f t="shared" si="0"/>
        <v>22045.4871</v>
      </c>
      <c r="F13" s="6">
        <f t="shared" si="2"/>
        <v>127023.9971</v>
      </c>
      <c r="G13" s="5" t="s">
        <v>18</v>
      </c>
      <c r="H13" s="7">
        <v>7</v>
      </c>
      <c r="I13" s="8">
        <v>44113</v>
      </c>
      <c r="J13" s="6">
        <v>80474.38</v>
      </c>
      <c r="K13" s="6">
        <f>J13*0.21</f>
        <v>16899.6198</v>
      </c>
      <c r="L13" s="6">
        <f t="shared" si="1"/>
        <v>97373.9998</v>
      </c>
      <c r="M13" s="5" t="s">
        <v>20</v>
      </c>
      <c r="N13" s="5" t="s">
        <v>19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32.25">
      <c r="A14" s="3" t="s">
        <v>21</v>
      </c>
      <c r="B14" s="12" t="s">
        <v>22</v>
      </c>
      <c r="C14" s="5" t="s">
        <v>17</v>
      </c>
      <c r="D14" s="6">
        <v>132231.4</v>
      </c>
      <c r="E14" s="6">
        <f>D14*0.21</f>
        <v>27768.593999999997</v>
      </c>
      <c r="F14" s="6">
        <v>160000</v>
      </c>
      <c r="G14" s="5" t="s">
        <v>18</v>
      </c>
      <c r="H14" s="7">
        <v>8</v>
      </c>
      <c r="I14" s="8">
        <v>44123</v>
      </c>
      <c r="J14" s="6">
        <v>132231.4</v>
      </c>
      <c r="K14" s="6">
        <f>J14*0.21</f>
        <v>27768.593999999997</v>
      </c>
      <c r="L14" s="6">
        <f t="shared" si="1"/>
        <v>159999.99399999998</v>
      </c>
      <c r="M14" s="5" t="s">
        <v>23</v>
      </c>
      <c r="N14" s="5" t="s">
        <v>24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14" ht="54" customHeight="1">
      <c r="A15" s="3" t="s">
        <v>37</v>
      </c>
      <c r="B15" s="12" t="s">
        <v>68</v>
      </c>
      <c r="C15" s="11" t="s">
        <v>47</v>
      </c>
      <c r="D15" s="6">
        <v>622932.4</v>
      </c>
      <c r="E15" s="6">
        <f>D15*0.21</f>
        <v>130815.804</v>
      </c>
      <c r="F15" s="6">
        <v>753748.05</v>
      </c>
      <c r="G15" s="11" t="s">
        <v>48</v>
      </c>
      <c r="H15" s="11">
        <v>1</v>
      </c>
      <c r="I15" s="14">
        <v>44174</v>
      </c>
      <c r="J15" s="6">
        <v>622932.46</v>
      </c>
      <c r="K15" s="6">
        <f t="shared" si="3"/>
        <v>130815.81659999999</v>
      </c>
      <c r="L15" s="6">
        <v>753748.05</v>
      </c>
      <c r="M15" s="5" t="s">
        <v>69</v>
      </c>
      <c r="N15" s="5" t="s">
        <v>70</v>
      </c>
    </row>
    <row r="16" spans="1:14" ht="34.5">
      <c r="A16" s="17" t="s">
        <v>72</v>
      </c>
      <c r="B16" s="4" t="s">
        <v>75</v>
      </c>
      <c r="C16" s="11" t="s">
        <v>71</v>
      </c>
      <c r="D16" s="6">
        <v>34000</v>
      </c>
      <c r="E16" s="6">
        <f>D16*0.21</f>
        <v>7140</v>
      </c>
      <c r="F16" s="6">
        <f aca="true" t="shared" si="4" ref="F16:F29">D16*1.21</f>
        <v>41140</v>
      </c>
      <c r="G16" s="11" t="s">
        <v>48</v>
      </c>
      <c r="H16" s="11">
        <v>3</v>
      </c>
      <c r="I16" s="14">
        <v>44134</v>
      </c>
      <c r="J16" s="6">
        <v>34000</v>
      </c>
      <c r="K16" s="6">
        <f t="shared" si="3"/>
        <v>7140</v>
      </c>
      <c r="L16" s="6">
        <f t="shared" si="1"/>
        <v>41140</v>
      </c>
      <c r="M16" s="11" t="s">
        <v>78</v>
      </c>
      <c r="N16" s="11" t="s">
        <v>79</v>
      </c>
    </row>
    <row r="17" spans="1:14" ht="34.5">
      <c r="A17" s="17" t="s">
        <v>73</v>
      </c>
      <c r="B17" s="4" t="s">
        <v>76</v>
      </c>
      <c r="C17" s="11" t="s">
        <v>71</v>
      </c>
      <c r="D17" s="6">
        <v>6975</v>
      </c>
      <c r="E17" s="6">
        <f>D17*0.21</f>
        <v>1464.75</v>
      </c>
      <c r="F17" s="6">
        <f t="shared" si="4"/>
        <v>8439.75</v>
      </c>
      <c r="G17" s="11" t="s">
        <v>48</v>
      </c>
      <c r="H17" s="11">
        <v>2</v>
      </c>
      <c r="I17" s="14">
        <v>44134</v>
      </c>
      <c r="J17" s="6">
        <v>6975</v>
      </c>
      <c r="K17" s="6">
        <f t="shared" si="3"/>
        <v>1464.75</v>
      </c>
      <c r="L17" s="6">
        <f t="shared" si="1"/>
        <v>8439.75</v>
      </c>
      <c r="M17" s="11" t="s">
        <v>78</v>
      </c>
      <c r="N17" s="11" t="s">
        <v>79</v>
      </c>
    </row>
    <row r="18" spans="1:14" ht="45.75">
      <c r="A18" s="17" t="s">
        <v>74</v>
      </c>
      <c r="B18" s="4" t="s">
        <v>77</v>
      </c>
      <c r="C18" s="11" t="s">
        <v>71</v>
      </c>
      <c r="D18" s="6">
        <v>2000</v>
      </c>
      <c r="E18" s="6">
        <f>D18*0.21</f>
        <v>420</v>
      </c>
      <c r="F18" s="6">
        <f t="shared" si="4"/>
        <v>2420</v>
      </c>
      <c r="G18" s="11" t="s">
        <v>48</v>
      </c>
      <c r="H18" s="11">
        <v>2</v>
      </c>
      <c r="I18" s="14">
        <v>44134</v>
      </c>
      <c r="J18" s="6">
        <v>2000</v>
      </c>
      <c r="K18" s="6">
        <f t="shared" si="3"/>
        <v>420</v>
      </c>
      <c r="L18" s="6">
        <f t="shared" si="1"/>
        <v>2420</v>
      </c>
      <c r="M18" s="11" t="s">
        <v>78</v>
      </c>
      <c r="N18" s="11" t="s">
        <v>79</v>
      </c>
    </row>
    <row r="19" spans="1:14" ht="45.75">
      <c r="A19" s="3" t="s">
        <v>38</v>
      </c>
      <c r="B19" s="4" t="s">
        <v>80</v>
      </c>
      <c r="C19" s="11" t="s">
        <v>83</v>
      </c>
      <c r="D19" s="6">
        <v>63000</v>
      </c>
      <c r="E19" s="6">
        <f>D19*0.21</f>
        <v>13230</v>
      </c>
      <c r="F19" s="6">
        <f t="shared" si="4"/>
        <v>76230</v>
      </c>
      <c r="G19" s="11" t="s">
        <v>48</v>
      </c>
      <c r="H19" s="11">
        <v>7</v>
      </c>
      <c r="I19" s="14">
        <v>44147</v>
      </c>
      <c r="J19" s="6">
        <v>42983.38</v>
      </c>
      <c r="K19" s="6">
        <f t="shared" si="3"/>
        <v>9026.5098</v>
      </c>
      <c r="L19" s="6">
        <f t="shared" si="1"/>
        <v>52009.8898</v>
      </c>
      <c r="M19" s="11" t="s">
        <v>81</v>
      </c>
      <c r="N19" s="11" t="s">
        <v>82</v>
      </c>
    </row>
    <row r="20" spans="1:14" ht="158.25">
      <c r="A20" s="3" t="s">
        <v>39</v>
      </c>
      <c r="B20" s="4" t="s">
        <v>84</v>
      </c>
      <c r="C20" s="11" t="s">
        <v>85</v>
      </c>
      <c r="D20" s="6">
        <v>117938.97</v>
      </c>
      <c r="E20" s="6">
        <f>D20*0.21</f>
        <v>24767.183699999998</v>
      </c>
      <c r="F20" s="6">
        <f t="shared" si="4"/>
        <v>142706.1537</v>
      </c>
      <c r="G20" s="11" t="s">
        <v>48</v>
      </c>
      <c r="H20" s="11">
        <v>2</v>
      </c>
      <c r="I20" s="14">
        <v>44160</v>
      </c>
      <c r="J20" s="6">
        <v>88600</v>
      </c>
      <c r="K20" s="6">
        <f t="shared" si="3"/>
        <v>18606</v>
      </c>
      <c r="L20" s="6">
        <f aca="true" t="shared" si="5" ref="L20:L30">J20*1.21</f>
        <v>107206</v>
      </c>
      <c r="M20" s="11" t="s">
        <v>86</v>
      </c>
      <c r="N20" s="11" t="s">
        <v>87</v>
      </c>
    </row>
    <row r="21" spans="1:14" ht="34.5">
      <c r="A21" s="3" t="s">
        <v>40</v>
      </c>
      <c r="B21" s="4" t="s">
        <v>88</v>
      </c>
      <c r="C21" s="11" t="s">
        <v>85</v>
      </c>
      <c r="D21" s="6">
        <v>282019.47</v>
      </c>
      <c r="E21" s="6">
        <f>D21*0.21</f>
        <v>59224.08869999999</v>
      </c>
      <c r="F21" s="6">
        <f t="shared" si="4"/>
        <v>341243.55869999994</v>
      </c>
      <c r="G21" s="11" t="s">
        <v>48</v>
      </c>
      <c r="H21" s="11">
        <v>14</v>
      </c>
      <c r="I21" s="14">
        <v>44097</v>
      </c>
      <c r="J21" s="6">
        <v>199355.14</v>
      </c>
      <c r="K21" s="6">
        <f t="shared" si="3"/>
        <v>41864.5794</v>
      </c>
      <c r="L21" s="6">
        <f t="shared" si="5"/>
        <v>241219.7194</v>
      </c>
      <c r="M21" s="11" t="s">
        <v>89</v>
      </c>
      <c r="N21" s="11" t="s">
        <v>90</v>
      </c>
    </row>
    <row r="22" spans="1:14" ht="45.75">
      <c r="A22" s="17" t="s">
        <v>91</v>
      </c>
      <c r="B22" s="4" t="s">
        <v>92</v>
      </c>
      <c r="C22" s="11" t="s">
        <v>71</v>
      </c>
      <c r="D22" s="6">
        <v>30333.8</v>
      </c>
      <c r="E22" s="6">
        <f>D22*0.21</f>
        <v>6370.098</v>
      </c>
      <c r="F22" s="6">
        <v>36703.89</v>
      </c>
      <c r="G22" s="11" t="s">
        <v>48</v>
      </c>
      <c r="H22" s="11">
        <v>1</v>
      </c>
      <c r="I22" s="14">
        <v>44131</v>
      </c>
      <c r="J22" s="6">
        <v>30333.8</v>
      </c>
      <c r="K22" s="6">
        <f t="shared" si="3"/>
        <v>6370.098</v>
      </c>
      <c r="L22" s="6">
        <f t="shared" si="5"/>
        <v>36703.898</v>
      </c>
      <c r="M22" s="11" t="s">
        <v>93</v>
      </c>
      <c r="N22" s="11" t="s">
        <v>94</v>
      </c>
    </row>
    <row r="23" spans="1:14" ht="45.75">
      <c r="A23" s="17" t="s">
        <v>96</v>
      </c>
      <c r="B23" s="4" t="s">
        <v>95</v>
      </c>
      <c r="C23" s="11" t="s">
        <v>71</v>
      </c>
      <c r="D23" s="6">
        <v>15212.7</v>
      </c>
      <c r="E23" s="6">
        <f>D23*0.21</f>
        <v>3194.667</v>
      </c>
      <c r="F23" s="6">
        <f t="shared" si="4"/>
        <v>18407.367000000002</v>
      </c>
      <c r="G23" s="11" t="s">
        <v>48</v>
      </c>
      <c r="H23" s="11">
        <v>1</v>
      </c>
      <c r="I23" s="14">
        <v>44131</v>
      </c>
      <c r="J23" s="6">
        <v>15212.7</v>
      </c>
      <c r="K23" s="6">
        <f>J23*0.21</f>
        <v>3194.667</v>
      </c>
      <c r="L23" s="6">
        <f t="shared" si="5"/>
        <v>18407.367000000002</v>
      </c>
      <c r="M23" s="11" t="s">
        <v>93</v>
      </c>
      <c r="N23" s="11" t="s">
        <v>99</v>
      </c>
    </row>
    <row r="24" spans="1:14" ht="57">
      <c r="A24" s="17" t="s">
        <v>97</v>
      </c>
      <c r="B24" s="4" t="s">
        <v>98</v>
      </c>
      <c r="C24" s="11" t="s">
        <v>71</v>
      </c>
      <c r="D24" s="6">
        <v>9373.3</v>
      </c>
      <c r="E24" s="6">
        <f>D24*0.21</f>
        <v>1968.3929999999998</v>
      </c>
      <c r="F24" s="6">
        <f t="shared" si="4"/>
        <v>11341.693</v>
      </c>
      <c r="G24" s="11" t="s">
        <v>48</v>
      </c>
      <c r="H24" s="11">
        <v>3</v>
      </c>
      <c r="I24" s="14">
        <v>44131</v>
      </c>
      <c r="J24" s="6">
        <v>9373.3</v>
      </c>
      <c r="K24" s="6">
        <f>J24*0.21</f>
        <v>1968.3929999999998</v>
      </c>
      <c r="L24" s="6">
        <f t="shared" si="5"/>
        <v>11341.693</v>
      </c>
      <c r="M24" s="11" t="s">
        <v>93</v>
      </c>
      <c r="N24" s="11" t="s">
        <v>100</v>
      </c>
    </row>
    <row r="25" spans="1:14" ht="57">
      <c r="A25" s="3" t="s">
        <v>41</v>
      </c>
      <c r="B25" s="4" t="s">
        <v>101</v>
      </c>
      <c r="C25" s="11" t="s">
        <v>71</v>
      </c>
      <c r="D25" s="6">
        <v>38343.31</v>
      </c>
      <c r="E25" s="6">
        <f>D25*0.21</f>
        <v>8052.0951</v>
      </c>
      <c r="F25" s="6">
        <f t="shared" si="4"/>
        <v>46395.405099999996</v>
      </c>
      <c r="G25" s="11" t="s">
        <v>48</v>
      </c>
      <c r="H25" s="11">
        <v>1</v>
      </c>
      <c r="I25" s="14">
        <v>44104</v>
      </c>
      <c r="J25" s="6">
        <v>35995</v>
      </c>
      <c r="K25" s="6">
        <f t="shared" si="3"/>
        <v>7558.95</v>
      </c>
      <c r="L25" s="6">
        <f t="shared" si="5"/>
        <v>43553.95</v>
      </c>
      <c r="M25" s="11" t="s">
        <v>102</v>
      </c>
      <c r="N25" s="11" t="s">
        <v>103</v>
      </c>
    </row>
    <row r="26" spans="1:14" ht="23.25">
      <c r="A26" s="3" t="s">
        <v>42</v>
      </c>
      <c r="B26" s="4" t="s">
        <v>104</v>
      </c>
      <c r="C26" s="11" t="s">
        <v>17</v>
      </c>
      <c r="D26" s="6">
        <v>413223.14</v>
      </c>
      <c r="E26" s="6">
        <f>D26*0.21</f>
        <v>86776.8594</v>
      </c>
      <c r="F26" s="6">
        <f t="shared" si="4"/>
        <v>499999.99940000003</v>
      </c>
      <c r="G26" s="11" t="s">
        <v>48</v>
      </c>
      <c r="H26" s="11">
        <v>3</v>
      </c>
      <c r="I26" s="14">
        <v>44145</v>
      </c>
      <c r="J26" s="6">
        <v>322716.02</v>
      </c>
      <c r="K26" s="6">
        <f t="shared" si="3"/>
        <v>67770.3642</v>
      </c>
      <c r="L26" s="6">
        <f t="shared" si="5"/>
        <v>390486.38420000003</v>
      </c>
      <c r="M26" s="11" t="s">
        <v>105</v>
      </c>
      <c r="N26" s="11" t="s">
        <v>106</v>
      </c>
    </row>
    <row r="27" spans="1:14" ht="34.5">
      <c r="A27" s="3" t="s">
        <v>43</v>
      </c>
      <c r="B27" s="4" t="s">
        <v>107</v>
      </c>
      <c r="C27" s="11" t="s">
        <v>17</v>
      </c>
      <c r="D27" s="6">
        <v>13524</v>
      </c>
      <c r="E27" s="6">
        <f>D27*0.21</f>
        <v>2840.04</v>
      </c>
      <c r="F27" s="6">
        <f t="shared" si="4"/>
        <v>16364.039999999999</v>
      </c>
      <c r="G27" s="11" t="s">
        <v>48</v>
      </c>
      <c r="H27" s="11">
        <v>1</v>
      </c>
      <c r="I27" s="14">
        <v>44105</v>
      </c>
      <c r="J27" s="6">
        <v>13524</v>
      </c>
      <c r="K27" s="6">
        <f t="shared" si="3"/>
        <v>2840.04</v>
      </c>
      <c r="L27" s="6">
        <f t="shared" si="5"/>
        <v>16364.039999999999</v>
      </c>
      <c r="M27" s="11" t="s">
        <v>108</v>
      </c>
      <c r="N27" s="11" t="s">
        <v>109</v>
      </c>
    </row>
    <row r="28" spans="1:14" ht="78.75">
      <c r="A28" s="3" t="s">
        <v>44</v>
      </c>
      <c r="B28" s="4" t="s">
        <v>110</v>
      </c>
      <c r="C28" s="11" t="s">
        <v>111</v>
      </c>
      <c r="D28" s="6">
        <v>259900.83</v>
      </c>
      <c r="E28" s="6">
        <f>D28*0.21</f>
        <v>54579.1743</v>
      </c>
      <c r="F28" s="6">
        <f t="shared" si="4"/>
        <v>314480.0043</v>
      </c>
      <c r="G28" s="11" t="s">
        <v>48</v>
      </c>
      <c r="H28" s="11">
        <v>5</v>
      </c>
      <c r="I28" s="14">
        <v>44105</v>
      </c>
      <c r="J28" s="6">
        <v>222831.21</v>
      </c>
      <c r="K28" s="6">
        <f t="shared" si="3"/>
        <v>46794.554099999994</v>
      </c>
      <c r="L28" s="6">
        <f t="shared" si="5"/>
        <v>269625.7641</v>
      </c>
      <c r="M28" s="11" t="s">
        <v>112</v>
      </c>
      <c r="N28" s="11" t="s">
        <v>113</v>
      </c>
    </row>
    <row r="29" spans="1:14" ht="14.25">
      <c r="A29" s="3" t="s">
        <v>45</v>
      </c>
      <c r="B29" s="15" t="s">
        <v>114</v>
      </c>
      <c r="C29" s="11" t="s">
        <v>115</v>
      </c>
      <c r="D29" s="6">
        <v>331450.82</v>
      </c>
      <c r="E29" s="6">
        <f>D29*0.21</f>
        <v>69604.6722</v>
      </c>
      <c r="F29" s="6">
        <f t="shared" si="4"/>
        <v>401055.4922</v>
      </c>
      <c r="G29" s="11" t="s">
        <v>48</v>
      </c>
      <c r="H29" s="11">
        <v>5</v>
      </c>
      <c r="I29" s="14">
        <v>44113</v>
      </c>
      <c r="J29" s="6">
        <v>318027.06</v>
      </c>
      <c r="K29" s="6">
        <f t="shared" si="3"/>
        <v>66785.6826</v>
      </c>
      <c r="L29" s="6">
        <f t="shared" si="5"/>
        <v>384812.7426</v>
      </c>
      <c r="M29" s="11" t="s">
        <v>116</v>
      </c>
      <c r="N29" s="11" t="s">
        <v>117</v>
      </c>
    </row>
    <row r="30" spans="1:14" ht="35.25">
      <c r="A30" s="3" t="s">
        <v>13</v>
      </c>
      <c r="B30" s="18" t="s">
        <v>118</v>
      </c>
      <c r="C30" s="11" t="s">
        <v>14</v>
      </c>
      <c r="D30" s="6">
        <v>25000</v>
      </c>
      <c r="E30" s="6">
        <f>D30*0.21</f>
        <v>5250</v>
      </c>
      <c r="F30" s="6">
        <f>D30*1.21</f>
        <v>30250</v>
      </c>
      <c r="G30" s="11" t="s">
        <v>15</v>
      </c>
      <c r="H30" s="11">
        <v>1</v>
      </c>
      <c r="I30" s="14">
        <v>44105</v>
      </c>
      <c r="J30" s="6">
        <v>25000</v>
      </c>
      <c r="K30" s="6">
        <f t="shared" si="3"/>
        <v>5250</v>
      </c>
      <c r="L30" s="6">
        <f t="shared" si="5"/>
        <v>30250</v>
      </c>
      <c r="M30" s="11" t="s">
        <v>119</v>
      </c>
      <c r="N30" s="11" t="s">
        <v>120</v>
      </c>
    </row>
    <row r="31" spans="1:6" ht="14.25">
      <c r="A31" s="3"/>
      <c r="D31" s="6"/>
      <c r="F31" s="6"/>
    </row>
    <row r="32" ht="14.25">
      <c r="A32" s="3"/>
    </row>
    <row r="33" ht="14.25">
      <c r="A33" s="3"/>
    </row>
    <row r="34" ht="14.25">
      <c r="A34" s="3"/>
    </row>
  </sheetData>
  <sheetProtection/>
  <printOptions/>
  <pageMargins left="0" right="0" top="0.39370078740157505" bottom="0.39370078740157505" header="0" footer="0"/>
  <pageSetup fitToHeight="0" fitToWidth="0" horizontalDpi="600" verticalDpi="600" orientation="portrait" paperSize="9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plancontratacion</dc:creator>
  <cp:keywords/>
  <dc:description/>
  <cp:lastModifiedBy>Ayto. Huelva</cp:lastModifiedBy>
  <dcterms:created xsi:type="dcterms:W3CDTF">2018-01-29T13:41:44Z</dcterms:created>
  <dcterms:modified xsi:type="dcterms:W3CDTF">2021-02-01T09:39:58Z</dcterms:modified>
  <cp:category/>
  <cp:version/>
  <cp:contentType/>
  <cp:contentStatus/>
  <cp:revision>28</cp:revision>
</cp:coreProperties>
</file>